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5"/>
  </bookViews>
  <sheets>
    <sheet name="任职资格评分" sheetId="1" state="hidden" r:id="rId1"/>
    <sheet name="笔试成绩" sheetId="2" state="hidden" r:id="rId2"/>
    <sheet name="胜任力测评" sheetId="3" state="hidden" r:id="rId3"/>
    <sheet name="第一轮面试得分" sheetId="4" state="hidden" r:id="rId4"/>
    <sheet name="初试汇总得分" sheetId="5" state="hidden" r:id="rId5"/>
    <sheet name="公示名单" sheetId="6" r:id="rId6"/>
  </sheets>
  <definedNames>
    <definedName name="_xlnm._FilterDatabase" localSheetId="2" hidden="1">胜任力测评!$A$2:$BK$33</definedName>
    <definedName name="_xlnm.Print_Titles" localSheetId="2">胜任力测评!$C:$T</definedName>
    <definedName name="_xlnm._FilterDatabase" localSheetId="5">公示名单!$C$14:$F$20</definedName>
    <definedName name="_xlnm.Print_Titles" localSheetId="5">公示名单!$1:$3</definedName>
    <definedName name="_xlnm._FilterDatabase" localSheetId="4">初试汇总得分!$C$22:$M$35</definedName>
    <definedName name="_xlnm.Print_Area" localSheetId="4">初试汇总得分!$A$1:$M$35</definedName>
    <definedName name="_xlnm.Print_Titles" localSheetId="4">初试汇总得分!$1:$3</definedName>
    <definedName name="_xlnm.Print_Titles" localSheetId="1">笔试成绩!$1:$3</definedName>
    <definedName name="_xlnm.Print_Titles" localSheetId="3">第一轮面试得分!$1:$4</definedName>
    <definedName name="_xlnm.Print_Titles" localSheetId="0">任职资格评分!$1:$5</definedName>
  </definedNames>
  <calcPr calcId="144525"/>
</workbook>
</file>

<file path=xl/sharedStrings.xml><?xml version="1.0" encoding="utf-8"?>
<sst xmlns="http://schemas.openxmlformats.org/spreadsheetml/2006/main" count="2079" uniqueCount="626">
  <si>
    <t>云南建投机械制造安装工程有限公司
职业经理人集团内部公开竞聘人员任职资格评分表</t>
  </si>
  <si>
    <r>
      <rPr>
        <sz val="11"/>
        <color rgb="FF000000"/>
        <rFont val="宋体"/>
        <charset val="134"/>
      </rPr>
      <t>积分说明：1.学历：本科函授（1分）、全日制本科（2分）、研究生（3分）；
         2.职称：中级（2分）、副高级（3分）、正高级（4分）；
         3.注册类职业资格：二级（1分）、一级（3分）；
         4.</t>
    </r>
    <r>
      <rPr>
        <sz val="11"/>
        <color rgb="FFFF0000"/>
        <rFont val="宋体"/>
        <charset val="134"/>
      </rPr>
      <t>近五年</t>
    </r>
    <r>
      <rPr>
        <sz val="11"/>
        <color rgb="FF000000"/>
        <rFont val="宋体"/>
        <charset val="134"/>
      </rPr>
      <t>技术成果：论文（1分/每篇）、省级工法（2分）、部级工法（3分）、专利（3分）；
         5.人才推优：区市级人才（3分）、省级人才（4分）、国家级人才（5分）；
         6.</t>
    </r>
    <r>
      <rPr>
        <sz val="11"/>
        <color rgb="FFFF0000"/>
        <rFont val="宋体"/>
        <charset val="134"/>
      </rPr>
      <t>近三年</t>
    </r>
    <r>
      <rPr>
        <sz val="11"/>
        <color rgb="FF000000"/>
        <rFont val="宋体"/>
        <charset val="134"/>
      </rPr>
      <t>竞赛荣誉：公司级（1分）、集团级（2分）、区市级（3分）、省级（4分）、国家级（5分）；
         7.</t>
    </r>
    <r>
      <rPr>
        <sz val="11"/>
        <color rgb="FFFF0000"/>
        <rFont val="宋体"/>
        <charset val="134"/>
      </rPr>
      <t>近三年</t>
    </r>
    <r>
      <rPr>
        <sz val="11"/>
        <color rgb="FF000000"/>
        <rFont val="宋体"/>
        <charset val="134"/>
      </rPr>
      <t>年度考核、年度考核优秀（1分）；
         8.</t>
    </r>
    <r>
      <rPr>
        <sz val="11"/>
        <color rgb="FFFF0000"/>
        <rFont val="宋体"/>
        <charset val="134"/>
      </rPr>
      <t>近三年</t>
    </r>
    <r>
      <rPr>
        <sz val="11"/>
        <color rgb="FF000000"/>
        <rFont val="宋体"/>
        <charset val="134"/>
      </rPr>
      <t>评先评优：公司先进（1分）、集团先进（2分）、区市级先进（3分）、省以上表彰（4分）；</t>
    </r>
  </si>
  <si>
    <t>序号</t>
  </si>
  <si>
    <t>竞聘岗位</t>
  </si>
  <si>
    <t>姓名</t>
  </si>
  <si>
    <t>现所在单位</t>
  </si>
  <si>
    <t>现部门</t>
  </si>
  <si>
    <t>现岗位</t>
  </si>
  <si>
    <t>性别</t>
  </si>
  <si>
    <t>最高学历</t>
  </si>
  <si>
    <t>职称</t>
  </si>
  <si>
    <t>职业资格</t>
  </si>
  <si>
    <t>技术成果</t>
  </si>
  <si>
    <t>人才推优</t>
  </si>
  <si>
    <t>竞赛荣誉</t>
  </si>
  <si>
    <t>年度考核</t>
  </si>
  <si>
    <t>评先评优</t>
  </si>
  <si>
    <t>得分</t>
  </si>
  <si>
    <t>主任工程师
（2人）</t>
  </si>
  <si>
    <t>高磊</t>
  </si>
  <si>
    <t>云南建投机械制造安装工程有限公司</t>
  </si>
  <si>
    <t>总工办（技术中心）</t>
  </si>
  <si>
    <t>技术、科技创新管理</t>
  </si>
  <si>
    <t>男</t>
  </si>
  <si>
    <t>函授本科（1分）</t>
  </si>
  <si>
    <t>工程师（2分）</t>
  </si>
  <si>
    <t>市政二建（1分）
注安师（1分）</t>
  </si>
  <si>
    <t>集团科技进步奖3项（3分）
省级工法2项（4分）
专利12项（36分）
省级标准（2分）</t>
  </si>
  <si>
    <t>2022优秀（1分）2023优秀（1分）</t>
  </si>
  <si>
    <t>2023年公司先进工作者（1分）</t>
  </si>
  <si>
    <t>聂磊</t>
  </si>
  <si>
    <t>纪检监察部</t>
  </si>
  <si>
    <t>纪检监察干事</t>
  </si>
  <si>
    <t>全日制本科（2分）</t>
  </si>
  <si>
    <t>无</t>
  </si>
  <si>
    <t>水利水电二建（1分）</t>
  </si>
  <si>
    <t>2022年省级BIM大赛三等奖（4分）</t>
  </si>
  <si>
    <t>2021优秀（1分）
2022优秀（1分）
2023优秀（1分）</t>
  </si>
  <si>
    <t>2022年公司先进工作者（1分）</t>
  </si>
  <si>
    <t>李章国</t>
  </si>
  <si>
    <t>第四直管部</t>
  </si>
  <si>
    <t>技术负责人</t>
  </si>
  <si>
    <t>市政二建（2分）</t>
  </si>
  <si>
    <t>陈静</t>
  </si>
  <si>
    <t>云南建投建材科技有限责任公司</t>
  </si>
  <si>
    <t>门窗幕墙及装配式房屋事业部</t>
  </si>
  <si>
    <t>主任工程师</t>
  </si>
  <si>
    <t>女</t>
  </si>
  <si>
    <t>蒋忠荣</t>
  </si>
  <si>
    <t>第二直管部</t>
  </si>
  <si>
    <t>土建专业技术负责人</t>
  </si>
  <si>
    <t>建筑二建（1分）</t>
  </si>
  <si>
    <t>2021优秀（1分）</t>
  </si>
  <si>
    <t>李晨亮</t>
  </si>
  <si>
    <t>省外事业部</t>
  </si>
  <si>
    <t>技术员</t>
  </si>
  <si>
    <t>2021优秀（1分）
2022优秀（1分）</t>
  </si>
  <si>
    <t>主任经济师
（5人）</t>
  </si>
  <si>
    <t>宋许可</t>
  </si>
  <si>
    <t>中国有色金属工业第十四冶金建设有限公司</t>
  </si>
  <si>
    <t>十一直管部</t>
  </si>
  <si>
    <t>主任经济师</t>
  </si>
  <si>
    <t>高工（3分）</t>
  </si>
  <si>
    <t>建筑一造(3分）
机电一建(3分）
市政二建(2分）
注册质量工程师（1分）
软件设计师（1分）</t>
  </si>
  <si>
    <t>2023年集团先进工作者（2分）</t>
  </si>
  <si>
    <t>陈赛月</t>
  </si>
  <si>
    <t>审计部</t>
  </si>
  <si>
    <t>审计员</t>
  </si>
  <si>
    <t>建筑一建(3分）
建筑二造(2分）
市政二建(2分</t>
  </si>
  <si>
    <t>刘朝娜</t>
  </si>
  <si>
    <t>钢构分公司营销科</t>
  </si>
  <si>
    <t>成本核算员</t>
  </si>
  <si>
    <t>建筑一造(3分）
市政二建(1分）</t>
  </si>
  <si>
    <t>云南省2024成本管控大赛三等奖（4分）
公司2022年造价大赛三等奖（1分）</t>
  </si>
  <si>
    <t>王馨</t>
  </si>
  <si>
    <t>云南建投第二建设有限公司</t>
  </si>
  <si>
    <t>第九直管部</t>
  </si>
  <si>
    <t>项目经济师</t>
  </si>
  <si>
    <t>建筑一造(3分）
公路二建(2分）</t>
  </si>
  <si>
    <t>顾兵风</t>
  </si>
  <si>
    <t>中国有色金属第十四冶金建设有限公司</t>
  </si>
  <si>
    <t>物资管理部</t>
  </si>
  <si>
    <t>招标管理业务主办</t>
  </si>
  <si>
    <t>建筑一造(3分）
公路二建(1分）
监理工程师（3分）</t>
  </si>
  <si>
    <t>张睿娟</t>
  </si>
  <si>
    <t>成本负责人</t>
  </si>
  <si>
    <t>公司级（5分）</t>
  </si>
  <si>
    <t>2021优秀（1分）
年度考核（2分）</t>
  </si>
  <si>
    <t>林明辉</t>
  </si>
  <si>
    <t>经济负责人</t>
  </si>
  <si>
    <t>经济师（2分）</t>
  </si>
  <si>
    <t>建筑二建（2分）
安装二造（2分）</t>
  </si>
  <si>
    <t>公司2022年造价大赛二等奖（1分）</t>
  </si>
  <si>
    <t>公司2021年先进工作者（1分）
公司2023年十佳杰出青年（1分）</t>
  </si>
  <si>
    <t>邓梦柔</t>
  </si>
  <si>
    <t>第三直管部</t>
  </si>
  <si>
    <t>机电、市政二建（2分）
建筑一建（3分）
安装二造（1分）</t>
  </si>
  <si>
    <t>2023优秀共青团员（1分）</t>
  </si>
  <si>
    <t>2023优秀（1分）</t>
  </si>
  <si>
    <t>李佳豪</t>
  </si>
  <si>
    <t>预算员</t>
  </si>
  <si>
    <t>建筑二建（1分）
建筑二造（1分）</t>
  </si>
  <si>
    <t>单昌菊</t>
  </si>
  <si>
    <t>第一直管部</t>
  </si>
  <si>
    <t>机电二建（1分）</t>
  </si>
  <si>
    <t>孟会林</t>
  </si>
  <si>
    <t>陈丽花</t>
  </si>
  <si>
    <t>云南建投安装股份有限公司</t>
  </si>
  <si>
    <t>第二直管
项目部</t>
  </si>
  <si>
    <t>项目预算负责人</t>
  </si>
  <si>
    <t>安装二造（1分）</t>
  </si>
  <si>
    <t>主任会计师
（7人）</t>
  </si>
  <si>
    <t>邹柱凤</t>
  </si>
  <si>
    <t>财务部</t>
  </si>
  <si>
    <t>核算组长</t>
  </si>
  <si>
    <t>会计师（2分）</t>
  </si>
  <si>
    <t>税务师（1分）</t>
  </si>
  <si>
    <t>2023年公司财务技能竞赛二等奖（1分）</t>
  </si>
  <si>
    <t>2021优秀（1分）
2022优秀（1分）2023优秀（1分）</t>
  </si>
  <si>
    <t>白纯</t>
  </si>
  <si>
    <t>主办会计</t>
  </si>
  <si>
    <t>杨仁慈</t>
  </si>
  <si>
    <t>代媛艳</t>
  </si>
  <si>
    <t>2021优秀（1分）
2023优秀（1分）</t>
  </si>
  <si>
    <t>王燕梅</t>
  </si>
  <si>
    <t>云南建投绿色高性能混凝土股份有限公司</t>
  </si>
  <si>
    <t>财务管理中心</t>
  </si>
  <si>
    <t>报表会计</t>
  </si>
  <si>
    <t>唐俊杰</t>
  </si>
  <si>
    <t>谢敏</t>
  </si>
  <si>
    <t>2023年公司财务技能竞赛一等奖（1分）</t>
  </si>
  <si>
    <t>刘群</t>
  </si>
  <si>
    <t>云南建投第三建设有限公司</t>
  </si>
  <si>
    <t>财务管理</t>
  </si>
  <si>
    <t>王玉娥</t>
  </si>
  <si>
    <t>栗韶辉</t>
  </si>
  <si>
    <t>会计</t>
  </si>
  <si>
    <t>2022优秀（1分）</t>
  </si>
  <si>
    <t>刘杨和煦</t>
  </si>
  <si>
    <t>罗帅</t>
  </si>
  <si>
    <t>张明君</t>
  </si>
  <si>
    <t>双元项目部</t>
  </si>
  <si>
    <t>财务</t>
  </si>
  <si>
    <t>2023年公司财务技能竞赛三等奖（1分）</t>
  </si>
  <si>
    <t>崔健苹</t>
  </si>
  <si>
    <t>核算会计</t>
  </si>
  <si>
    <t>云南建投机械制造安装工程有限公司
职业经理人集团内部公开竞聘人员笔试成绩统分表</t>
  </si>
  <si>
    <t>第二直管项目部</t>
  </si>
  <si>
    <t>基本信息</t>
  </si>
  <si>
    <t>中层管理类招聘选拔测验V6</t>
  </si>
  <si>
    <t>职业锚测验</t>
  </si>
  <si>
    <t>管理风格测验</t>
  </si>
  <si>
    <t>邮箱</t>
  </si>
  <si>
    <t>手机号</t>
  </si>
  <si>
    <t>出生日期</t>
  </si>
  <si>
    <t>政治面貌</t>
  </si>
  <si>
    <t>省份、地区「当前所在地」</t>
  </si>
  <si>
    <t>学历</t>
  </si>
  <si>
    <t>毕业院校</t>
  </si>
  <si>
    <t>所学专业</t>
  </si>
  <si>
    <t>工作经验</t>
  </si>
  <si>
    <t>行业</t>
  </si>
  <si>
    <t>职位</t>
  </si>
  <si>
    <t>职位层级</t>
  </si>
  <si>
    <t>所属部门</t>
  </si>
  <si>
    <t>通行证</t>
  </si>
  <si>
    <t>测试开始时间</t>
  </si>
  <si>
    <t>测试完成时间</t>
  </si>
  <si>
    <t>人员标记</t>
  </si>
  <si>
    <t>作答过程</t>
  </si>
  <si>
    <t>中断次数</t>
  </si>
  <si>
    <t>跳出次数</t>
  </si>
  <si>
    <t>身份核验</t>
  </si>
  <si>
    <t>身份核验异常原因</t>
  </si>
  <si>
    <t>识别作弊</t>
  </si>
  <si>
    <t>试卷雷同</t>
  </si>
  <si>
    <t>异常照片</t>
  </si>
  <si>
    <t>IP地址</t>
  </si>
  <si>
    <t>备注</t>
  </si>
  <si>
    <t>协调能力</t>
  </si>
  <si>
    <t>灵活应变</t>
  </si>
  <si>
    <t>追求卓越</t>
  </si>
  <si>
    <t>授权管理</t>
  </si>
  <si>
    <t>分析能力</t>
  </si>
  <si>
    <t>规划安排</t>
  </si>
  <si>
    <t>战略执行</t>
  </si>
  <si>
    <t>洞察力</t>
  </si>
  <si>
    <t>团队建设</t>
  </si>
  <si>
    <t>抗压能力</t>
  </si>
  <si>
    <t>影响说服</t>
  </si>
  <si>
    <t>风险防范</t>
  </si>
  <si>
    <t>培养下属</t>
  </si>
  <si>
    <t>决策判断</t>
  </si>
  <si>
    <t>严谨细致</t>
  </si>
  <si>
    <t>社会称许性</t>
  </si>
  <si>
    <t>作答一致性</t>
  </si>
  <si>
    <t>匹配度</t>
  </si>
  <si>
    <t>作答时间（分钟）</t>
  </si>
  <si>
    <t>作答有效性</t>
  </si>
  <si>
    <t>技术职能型</t>
  </si>
  <si>
    <t>管理型</t>
  </si>
  <si>
    <t>创造创业型</t>
  </si>
  <si>
    <t>安全稳定型</t>
  </si>
  <si>
    <t>挑战型</t>
  </si>
  <si>
    <t>服务型</t>
  </si>
  <si>
    <t>生活型</t>
  </si>
  <si>
    <t>自主独立型</t>
  </si>
  <si>
    <t>职业锚类型</t>
  </si>
  <si>
    <t>关系维度</t>
  </si>
  <si>
    <t>任务维度</t>
  </si>
  <si>
    <t>管理风格类型</t>
  </si>
  <si>
    <t>921474385@qq.com</t>
  </si>
  <si>
    <t>15288134646</t>
  </si>
  <si>
    <t>1991/06/24</t>
  </si>
  <si>
    <t>中共党员</t>
  </si>
  <si>
    <t>云南省/昆明市</t>
  </si>
  <si>
    <t>本科</t>
  </si>
  <si>
    <t>云南财经大学</t>
  </si>
  <si>
    <t>10年及以上</t>
  </si>
  <si>
    <t>建筑业/建材/工程</t>
  </si>
  <si>
    <t>职员</t>
  </si>
  <si>
    <t>其他</t>
  </si>
  <si>
    <t>6299672683408</t>
  </si>
  <si>
    <t>2024.12.10 09:03:54</t>
  </si>
  <si>
    <t>2024.12.10 10:42:17</t>
  </si>
  <si>
    <t/>
  </si>
  <si>
    <t>正常</t>
  </si>
  <si>
    <t>0</t>
  </si>
  <si>
    <t>111.55.35.84</t>
  </si>
  <si>
    <t>5.4</t>
  </si>
  <si>
    <t>9</t>
  </si>
  <si>
    <t>91%</t>
  </si>
  <si>
    <t>83</t>
  </si>
  <si>
    <t>高</t>
  </si>
  <si>
    <t>管理型、创造创业型</t>
  </si>
  <si>
    <t>4</t>
  </si>
  <si>
    <t>中参与式-低任务导向</t>
  </si>
  <si>
    <t>413492943@qq.com</t>
  </si>
  <si>
    <t>13278756621</t>
  </si>
  <si>
    <t>1991/06/29</t>
  </si>
  <si>
    <t>南开大学</t>
  </si>
  <si>
    <t>机械制造/机电/重工</t>
  </si>
  <si>
    <t>财务人员</t>
  </si>
  <si>
    <t>6301030026425</t>
  </si>
  <si>
    <t>2024.12.10 09:02:49</t>
  </si>
  <si>
    <t>2024.12.10 10:48:02</t>
  </si>
  <si>
    <t>12</t>
  </si>
  <si>
    <t>220.165.163.27</t>
  </si>
  <si>
    <t>8.2</t>
  </si>
  <si>
    <t>9.2</t>
  </si>
  <si>
    <t>85%</t>
  </si>
  <si>
    <t>97</t>
  </si>
  <si>
    <t>较低</t>
  </si>
  <si>
    <t>2</t>
  </si>
  <si>
    <t>中教练式-高关系导向</t>
  </si>
  <si>
    <t>1239694363@qq.com</t>
  </si>
  <si>
    <t>15925197535</t>
  </si>
  <si>
    <t>1993/07/18</t>
  </si>
  <si>
    <t>群众</t>
  </si>
  <si>
    <t>云南师范大学</t>
  </si>
  <si>
    <t>会计学</t>
  </si>
  <si>
    <t>8年</t>
  </si>
  <si>
    <t>6301751393495</t>
  </si>
  <si>
    <t>2024.12.10 09:03:03</t>
  </si>
  <si>
    <t>2024.12.10 10:41:33</t>
  </si>
  <si>
    <t>7.7</t>
  </si>
  <si>
    <t>9.7</t>
  </si>
  <si>
    <t>77%</t>
  </si>
  <si>
    <t>78</t>
  </si>
  <si>
    <t>6</t>
  </si>
  <si>
    <t>强放权式</t>
  </si>
  <si>
    <t>5</t>
  </si>
  <si>
    <t>350289766@qq.com</t>
  </si>
  <si>
    <t>13888034570</t>
  </si>
  <si>
    <t>1987/01/13</t>
  </si>
  <si>
    <t>6301784401215</t>
  </si>
  <si>
    <t>2024.12.10 09:05:04</t>
  </si>
  <si>
    <t>2024.12.10 12:38:54</t>
  </si>
  <si>
    <t>3</t>
  </si>
  <si>
    <t>111.55.35.67</t>
  </si>
  <si>
    <t>9.6</t>
  </si>
  <si>
    <t>76%</t>
  </si>
  <si>
    <t>116</t>
  </si>
  <si>
    <t>挑战型、服务型</t>
  </si>
  <si>
    <t>中教练式-高任务导向</t>
  </si>
  <si>
    <t>1321832589@qq.com</t>
  </si>
  <si>
    <t>15288322297</t>
  </si>
  <si>
    <t>1989/07/10</t>
  </si>
  <si>
    <t>9年</t>
  </si>
  <si>
    <t>基层主管</t>
  </si>
  <si>
    <t>6299527372077</t>
  </si>
  <si>
    <t>2024.12.10 09:03:15</t>
  </si>
  <si>
    <t>2024.12.10 10:50:02</t>
  </si>
  <si>
    <t>101.71.38.238</t>
  </si>
  <si>
    <t>3.9</t>
  </si>
  <si>
    <t>9.8</t>
  </si>
  <si>
    <t>73%</t>
  </si>
  <si>
    <t>技术职能型、创造创业型</t>
  </si>
  <si>
    <t>中放权式-低任务导向</t>
  </si>
  <si>
    <t>584421161@qq.com</t>
  </si>
  <si>
    <t>13648894791</t>
  </si>
  <si>
    <t>1989/10/14</t>
  </si>
  <si>
    <t>会计/审计</t>
  </si>
  <si>
    <t>财务普通员工</t>
  </si>
  <si>
    <t>6298220487167</t>
  </si>
  <si>
    <t>2024.12.10 09:03:32</t>
  </si>
  <si>
    <t>2024.12.10 10:48:46</t>
  </si>
  <si>
    <t>9.5</t>
  </si>
  <si>
    <t>70%</t>
  </si>
  <si>
    <t>93</t>
  </si>
  <si>
    <t>1149685355@qq.com</t>
  </si>
  <si>
    <t>18760772450</t>
  </si>
  <si>
    <t>1990/12/08</t>
  </si>
  <si>
    <t>一线员工</t>
  </si>
  <si>
    <t>6300038483959</t>
  </si>
  <si>
    <t>2024.12.10 09:06:59</t>
  </si>
  <si>
    <t>2024.12.10 11:09:57</t>
  </si>
  <si>
    <t>1</t>
  </si>
  <si>
    <t>111.55.35.219</t>
  </si>
  <si>
    <t>5.8</t>
  </si>
  <si>
    <t>108</t>
  </si>
  <si>
    <t>中指示式-高任务导向</t>
  </si>
  <si>
    <t>838023406@qq.com</t>
  </si>
  <si>
    <t>15587181270</t>
  </si>
  <si>
    <t>1993/09/24</t>
  </si>
  <si>
    <t>6300873689843</t>
  </si>
  <si>
    <t>2024.12.10 09:02:12</t>
  </si>
  <si>
    <t>2024.12.10 10:45:30</t>
  </si>
  <si>
    <t>220.197.232.138</t>
  </si>
  <si>
    <t>6.3</t>
  </si>
  <si>
    <t>68%</t>
  </si>
  <si>
    <t>94</t>
  </si>
  <si>
    <t>1029825126@qq.com</t>
  </si>
  <si>
    <t>15812135771</t>
  </si>
  <si>
    <t>1991/12/10</t>
  </si>
  <si>
    <t>云南省</t>
  </si>
  <si>
    <t>6298802755309</t>
  </si>
  <si>
    <t>2024.12.10 09:06:04</t>
  </si>
  <si>
    <t>2024.12.10 11:07:08</t>
  </si>
  <si>
    <t>117.136.73.136</t>
  </si>
  <si>
    <t>4.4</t>
  </si>
  <si>
    <t>9.4</t>
  </si>
  <si>
    <t>63%</t>
  </si>
  <si>
    <t>技术职能型、安全稳定型</t>
  </si>
  <si>
    <t>1057232768@qq.com</t>
  </si>
  <si>
    <t>13013495818</t>
  </si>
  <si>
    <t>1993/02/07</t>
  </si>
  <si>
    <t>云南民族大学</t>
  </si>
  <si>
    <t>人力资源管理</t>
  </si>
  <si>
    <t>6300558934901</t>
  </si>
  <si>
    <t>2024.12.10 09:03:27</t>
  </si>
  <si>
    <t>2024.12.10 10:47:09</t>
  </si>
  <si>
    <t>8.7</t>
  </si>
  <si>
    <t>59%</t>
  </si>
  <si>
    <t>92</t>
  </si>
  <si>
    <t>不清晰</t>
  </si>
  <si>
    <t>1758542712@qq.com</t>
  </si>
  <si>
    <t>15559894403</t>
  </si>
  <si>
    <t>1990/08/28</t>
  </si>
  <si>
    <t>一般职员</t>
  </si>
  <si>
    <t>6299527759779</t>
  </si>
  <si>
    <t>2024.12.10 09:04:14</t>
  </si>
  <si>
    <t>2024.12.10 10:51:28</t>
  </si>
  <si>
    <t>220.197.236.205</t>
  </si>
  <si>
    <t>8.9</t>
  </si>
  <si>
    <t>40%</t>
  </si>
  <si>
    <t>244317117@qq.com</t>
  </si>
  <si>
    <t>13308120089</t>
  </si>
  <si>
    <t>1997/10/15</t>
  </si>
  <si>
    <t>共青团员</t>
  </si>
  <si>
    <t>西华大学</t>
  </si>
  <si>
    <t>投资学</t>
  </si>
  <si>
    <t>4年</t>
  </si>
  <si>
    <t>6298487331623</t>
  </si>
  <si>
    <t>2024.12.10 09:02:46</t>
  </si>
  <si>
    <t>2024.12.10 10:29:08</t>
  </si>
  <si>
    <t>106.61.141.147</t>
  </si>
  <si>
    <t>3.5</t>
  </si>
  <si>
    <t>39%</t>
  </si>
  <si>
    <t>76</t>
  </si>
  <si>
    <t>774166505@qq.com</t>
  </si>
  <si>
    <t>15288397791</t>
  </si>
  <si>
    <t>1991/02/28</t>
  </si>
  <si>
    <t>武汉理工大学</t>
  </si>
  <si>
    <t>工程管理</t>
  </si>
  <si>
    <t>总工办(技术中心)员工</t>
  </si>
  <si>
    <t>总工办(技术中心)</t>
  </si>
  <si>
    <t>6302117484327</t>
  </si>
  <si>
    <t>2024.12.10 09:05:18</t>
  </si>
  <si>
    <t>2024.12.10 10:42:27</t>
  </si>
  <si>
    <t>27.115.124.53</t>
  </si>
  <si>
    <t>6.8</t>
  </si>
  <si>
    <t>87%</t>
  </si>
  <si>
    <t>89</t>
  </si>
  <si>
    <t>技术职能型、管理型</t>
  </si>
  <si>
    <t>强教练式</t>
  </si>
  <si>
    <t>1391561955@qq.com</t>
  </si>
  <si>
    <t>18887740509</t>
  </si>
  <si>
    <t>1997/01/25</t>
  </si>
  <si>
    <t>云南省/玉溪市</t>
  </si>
  <si>
    <t>昆明理工大学</t>
  </si>
  <si>
    <t>汽车服务工程</t>
  </si>
  <si>
    <t>3年</t>
  </si>
  <si>
    <t>6299538977353</t>
  </si>
  <si>
    <t>2024.12.10 09:03:08</t>
  </si>
  <si>
    <t>2024.12.10 10:42:07</t>
  </si>
  <si>
    <t>10</t>
  </si>
  <si>
    <t>106.61.108.85</t>
  </si>
  <si>
    <t>78%</t>
  </si>
  <si>
    <t>创造创业型、挑战型</t>
  </si>
  <si>
    <t>326022262@qq.com</t>
  </si>
  <si>
    <t>15912407492</t>
  </si>
  <si>
    <t>1990/01/28</t>
  </si>
  <si>
    <t>西南大学</t>
  </si>
  <si>
    <t>建筑经济管理</t>
  </si>
  <si>
    <t>项目技术负责人</t>
  </si>
  <si>
    <t>机安公司第四直管部</t>
  </si>
  <si>
    <t>6302000328390</t>
  </si>
  <si>
    <t>2024.12.10 09:05:34</t>
  </si>
  <si>
    <t>2024.12.10 10:45:16</t>
  </si>
  <si>
    <t>111.55.35.28</t>
  </si>
  <si>
    <t>8.4</t>
  </si>
  <si>
    <t>90</t>
  </si>
  <si>
    <t>2214417620@qq.com</t>
  </si>
  <si>
    <t>18832033867</t>
  </si>
  <si>
    <t>1996/12/08</t>
  </si>
  <si>
    <t>云南省/曲靖市</t>
  </si>
  <si>
    <t>河北工程大学科信学院</t>
  </si>
  <si>
    <t>机械设计制造及自动化</t>
  </si>
  <si>
    <t>6299708806600</t>
  </si>
  <si>
    <t>2024.12.10 09:04:54</t>
  </si>
  <si>
    <t>2024.12.10 10:45:07</t>
  </si>
  <si>
    <t>64%</t>
  </si>
  <si>
    <t>87</t>
  </si>
  <si>
    <t>782903548@qq.com</t>
  </si>
  <si>
    <t>18687055662</t>
  </si>
  <si>
    <t>1994/06/21</t>
  </si>
  <si>
    <t>大连理工大学</t>
  </si>
  <si>
    <t>土木工程</t>
  </si>
  <si>
    <t>项目土建技术负责人</t>
  </si>
  <si>
    <t>6298170904048</t>
  </si>
  <si>
    <t>2024.12.10 09:04:12</t>
  </si>
  <si>
    <t>2024.12.10 10:54:34</t>
  </si>
  <si>
    <t>220.197.236.122</t>
  </si>
  <si>
    <t>4.9</t>
  </si>
  <si>
    <t>8.6</t>
  </si>
  <si>
    <t>48%</t>
  </si>
  <si>
    <t>100</t>
  </si>
  <si>
    <t>1428353860@qq.com</t>
  </si>
  <si>
    <t>18468207982</t>
  </si>
  <si>
    <t>1995/03/07</t>
  </si>
  <si>
    <t>昆明理工大学津桥学院</t>
  </si>
  <si>
    <t>工程造价</t>
  </si>
  <si>
    <t>云南建投机安公司第二直管部</t>
  </si>
  <si>
    <t>6099190887192</t>
  </si>
  <si>
    <t>2024.12.10 09:03:06</t>
  </si>
  <si>
    <t>2024.12.10 10:38:49</t>
  </si>
  <si>
    <t>220.165.163.136</t>
  </si>
  <si>
    <t>93%</t>
  </si>
  <si>
    <t>85</t>
  </si>
  <si>
    <t>871802823@qq.com</t>
  </si>
  <si>
    <t>18088012496</t>
  </si>
  <si>
    <t>1986/11/08</t>
  </si>
  <si>
    <t>中国矿业大学</t>
  </si>
  <si>
    <t>数学与应用数学</t>
  </si>
  <si>
    <t>经济中心</t>
  </si>
  <si>
    <t>6100788245963</t>
  </si>
  <si>
    <t>2024.12.10 09:03:31</t>
  </si>
  <si>
    <t>2024.12.10 10:35:00</t>
  </si>
  <si>
    <t>106.61.176.218</t>
  </si>
  <si>
    <t>89%</t>
  </si>
  <si>
    <t>80</t>
  </si>
  <si>
    <t>技术职能型、挑战型</t>
  </si>
  <si>
    <t>中参与式-高关系导向</t>
  </si>
  <si>
    <t>1270403686@qq.com</t>
  </si>
  <si>
    <t>15288475433</t>
  </si>
  <si>
    <t>1993/09/12</t>
  </si>
  <si>
    <t>工程管理（房地产开发与管理）</t>
  </si>
  <si>
    <t>6099082644613</t>
  </si>
  <si>
    <t>2024.12.10 09:05:20</t>
  </si>
  <si>
    <t>2024.12.10 11:05:23</t>
  </si>
  <si>
    <t>39.144.145.191</t>
  </si>
  <si>
    <t>88%</t>
  </si>
  <si>
    <t>110</t>
  </si>
  <si>
    <t>2535847838@qq.com</t>
  </si>
  <si>
    <t>17387007813</t>
  </si>
  <si>
    <t>1997/11/09</t>
  </si>
  <si>
    <t>云南建投机械制造安装工程有限公司第四直管部</t>
  </si>
  <si>
    <t>6098745083725</t>
  </si>
  <si>
    <t>2024.12.10 09:05:09</t>
  </si>
  <si>
    <t>2024.12.10 10:57:25</t>
  </si>
  <si>
    <t>82%</t>
  </si>
  <si>
    <t>101</t>
  </si>
  <si>
    <t>均衡式</t>
  </si>
  <si>
    <t>674845475@qq.com</t>
  </si>
  <si>
    <t>15287170843</t>
  </si>
  <si>
    <t>1987/07/29</t>
  </si>
  <si>
    <t>十四冶11直管部</t>
  </si>
  <si>
    <t>6099735339887</t>
  </si>
  <si>
    <t>2024.12.10 09:03:50</t>
  </si>
  <si>
    <t>2024.12.10 10:34:52</t>
  </si>
  <si>
    <t>39.144.145.159</t>
  </si>
  <si>
    <t>2389471110@qq.com</t>
  </si>
  <si>
    <t>18827511441</t>
  </si>
  <si>
    <t>1995/09/17</t>
  </si>
  <si>
    <t>湖北文理学院</t>
  </si>
  <si>
    <t>建筑学</t>
  </si>
  <si>
    <t>6年</t>
  </si>
  <si>
    <t>云南建投机械制造安装工程有限公司第二直管部</t>
  </si>
  <si>
    <t>6101135472011</t>
  </si>
  <si>
    <t>2024.12.10 09:04:49</t>
  </si>
  <si>
    <t>2024.12.10 10:39:47</t>
  </si>
  <si>
    <t>111.55.35.74</t>
  </si>
  <si>
    <t>81</t>
  </si>
  <si>
    <t>管理型、安全稳定型</t>
  </si>
  <si>
    <t>1725292237@qq.com</t>
  </si>
  <si>
    <t>15198891083</t>
  </si>
  <si>
    <t>1997/05/22</t>
  </si>
  <si>
    <t>西南科技大学</t>
  </si>
  <si>
    <t>机械制造及自动化</t>
  </si>
  <si>
    <t>云南建投机械制造安装工程有限公司第一直管部</t>
  </si>
  <si>
    <t>6099145284134</t>
  </si>
  <si>
    <t>2024.12.10 09:03:26</t>
  </si>
  <si>
    <t>2024.12.10 10:47:26</t>
  </si>
  <si>
    <t>111.55.35.238</t>
  </si>
  <si>
    <t>67%</t>
  </si>
  <si>
    <t>安全稳定型、挑战型</t>
  </si>
  <si>
    <t>911264838@qq.com</t>
  </si>
  <si>
    <t>13064276695</t>
  </si>
  <si>
    <t>1994/07/30</t>
  </si>
  <si>
    <t>7年</t>
  </si>
  <si>
    <t>6099223048288</t>
  </si>
  <si>
    <t>2024.12.10 09:03:39</t>
  </si>
  <si>
    <t>2024.12.10 10:47:21</t>
  </si>
  <si>
    <t>111.55.35.14</t>
  </si>
  <si>
    <t>58%</t>
  </si>
  <si>
    <t>88</t>
  </si>
  <si>
    <t>中指示式-低关系导向</t>
  </si>
  <si>
    <t>1483467382@qq.com</t>
  </si>
  <si>
    <t>18468288093</t>
  </si>
  <si>
    <t>1998/06/29</t>
  </si>
  <si>
    <t>云南建投机械制造安装工程有限公司第三直管部</t>
  </si>
  <si>
    <t>6101719540310</t>
  </si>
  <si>
    <t>2024.12.10 09:05:05</t>
  </si>
  <si>
    <t>2024.12.10 10:27:54</t>
  </si>
  <si>
    <t>124.237.181.25</t>
  </si>
  <si>
    <t>57%</t>
  </si>
  <si>
    <t>73</t>
  </si>
  <si>
    <t>技术职能型、自主独立型</t>
  </si>
  <si>
    <t>846884028@qq.com</t>
  </si>
  <si>
    <t>15288295215</t>
  </si>
  <si>
    <t>1991/01/01</t>
  </si>
  <si>
    <t>湖南科技大学</t>
  </si>
  <si>
    <t>工程力学</t>
  </si>
  <si>
    <t>营销科</t>
  </si>
  <si>
    <t>6098672576845</t>
  </si>
  <si>
    <t>2024.12.10 09:04:26</t>
  </si>
  <si>
    <t>2024.12.10 10:40:33</t>
  </si>
  <si>
    <t>117.136.73.234</t>
  </si>
  <si>
    <t>安全稳定型、技术职能型</t>
  </si>
  <si>
    <t>中放权式-低关系导向</t>
  </si>
  <si>
    <t>1146900734@qq.com</t>
  </si>
  <si>
    <t>15969402900</t>
  </si>
  <si>
    <t>1993/02/16</t>
  </si>
  <si>
    <t>云南农业大学</t>
  </si>
  <si>
    <t>6101964445078</t>
  </si>
  <si>
    <t>2024.12.10 09:02:24</t>
  </si>
  <si>
    <t>2024.12.10 09:52:50</t>
  </si>
  <si>
    <t>106.61.88.218</t>
  </si>
  <si>
    <t>45%</t>
  </si>
  <si>
    <t>43</t>
  </si>
  <si>
    <t>763015914@qq.com</t>
  </si>
  <si>
    <t>15825255473</t>
  </si>
  <si>
    <t>1989/12/08</t>
  </si>
  <si>
    <t>中南大学</t>
  </si>
  <si>
    <t>房地产开发</t>
  </si>
  <si>
    <t>主管</t>
  </si>
  <si>
    <t>6098615515773</t>
  </si>
  <si>
    <t>2024.12.11 19:43:50</t>
  </si>
  <si>
    <t>2024.12.11 21:38:28</t>
  </si>
  <si>
    <t>117.136.73.245</t>
  </si>
  <si>
    <t>103</t>
  </si>
  <si>
    <t>云南建投机械制造安装工程有限公司
职业经理人集团内部公开竞聘人员第一轮面试统分表</t>
  </si>
  <si>
    <t>第一轮面试得分</t>
  </si>
  <si>
    <t>面试官1</t>
  </si>
  <si>
    <t>面试官2</t>
  </si>
  <si>
    <t>面试官3</t>
  </si>
  <si>
    <t>面试官4</t>
  </si>
  <si>
    <t>面试官5</t>
  </si>
  <si>
    <t>/</t>
  </si>
  <si>
    <t>云南建投机械制造安装工程有限公司
职业经理人集团内部公开竞聘人员测评汇总表1</t>
  </si>
  <si>
    <t>任职资格
评价得分</t>
  </si>
  <si>
    <t>笔试成绩</t>
  </si>
  <si>
    <t>胜任力测评岗位匹配度</t>
  </si>
  <si>
    <t>第一轮
面试得分</t>
  </si>
  <si>
    <t>综合得分</t>
  </si>
  <si>
    <t>排名</t>
  </si>
  <si>
    <t>是否第二轮综合面试</t>
  </si>
  <si>
    <t>是</t>
  </si>
  <si>
    <t>破格</t>
  </si>
  <si>
    <t>云南建投机械制造安装工程有限公司
职业经理人集团内部公开竞聘拟录用人员公示名单</t>
  </si>
  <si>
    <t>身份证号码</t>
  </si>
  <si>
    <t>录用意见</t>
  </si>
  <si>
    <t>530381********2176</t>
  </si>
  <si>
    <t>录用</t>
  </si>
  <si>
    <t>530111********5511</t>
  </si>
  <si>
    <t>530422********0335</t>
  </si>
  <si>
    <t>储备</t>
  </si>
  <si>
    <t>410422********1810</t>
  </si>
  <si>
    <t>530328********2467</t>
  </si>
  <si>
    <t>350125********4414</t>
  </si>
  <si>
    <t>532326********3067</t>
  </si>
  <si>
    <t>610528********0928</t>
  </si>
  <si>
    <t>430426********7680</t>
  </si>
  <si>
    <t>530381********1222</t>
  </si>
  <si>
    <t>主任会计师</t>
  </si>
  <si>
    <t>532923********1527</t>
  </si>
  <si>
    <t>532128********1549</t>
  </si>
  <si>
    <t>532901********266X</t>
  </si>
  <si>
    <t>530302********6342</t>
  </si>
  <si>
    <t>532101********3824</t>
  </si>
  <si>
    <t>532722********0014</t>
  </si>
  <si>
    <t>530322********2220</t>
  </si>
  <si>
    <t>532621********0927</t>
  </si>
  <si>
    <t>131122********0032</t>
  </si>
  <si>
    <t>530381********0526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</si>
</sst>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</numFmts>
  <fonts count="29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sz val="20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等线"/>
      <charset val="134"/>
    </font>
    <font>
      <sz val="12"/>
      <color rgb="FF000000"/>
      <name val="等线"/>
      <charset val="134"/>
    </font>
    <font>
      <b/>
      <sz val="11"/>
      <color rgb="FF00000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9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10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3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23" fillId="13" borderId="14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177" fontId="1" fillId="0" borderId="2" xfId="0" applyNumberFormat="1" applyFont="1" applyBorder="1" applyAlignment="1" applyProtection="1">
      <alignment horizontal="center" vertical="center"/>
    </xf>
    <xf numFmtId="176" fontId="1" fillId="0" borderId="2" xfId="0" applyNumberFormat="1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7" xfId="0" applyFont="1" applyFill="1" applyBorder="1" applyAlignment="1" applyProtection="1">
      <alignment horizontal="center" vertical="center" wrapText="1"/>
    </xf>
    <xf numFmtId="49" fontId="1" fillId="0" borderId="7" xfId="0" applyNumberFormat="1" applyFont="1" applyFill="1" applyBorder="1" applyAlignment="1" applyProtection="1">
      <alignment horizontal="center" vertical="center" wrapText="1"/>
    </xf>
    <xf numFmtId="176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/>
    </xf>
    <xf numFmtId="49" fontId="1" fillId="0" borderId="2" xfId="0" applyNumberFormat="1" applyFont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176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176" fontId="4" fillId="0" borderId="4" xfId="0" applyNumberFormat="1" applyFont="1" applyBorder="1" applyAlignment="1" applyProtection="1">
      <alignment horizontal="center" vertical="center" wrapText="1"/>
    </xf>
    <xf numFmtId="176" fontId="1" fillId="0" borderId="4" xfId="0" applyNumberFormat="1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43" fontId="4" fillId="0" borderId="4" xfId="0" applyNumberFormat="1" applyFont="1" applyBorder="1" applyAlignment="1" applyProtection="1">
      <alignment horizontal="center" vertical="center" wrapText="1"/>
    </xf>
    <xf numFmtId="43" fontId="1" fillId="0" borderId="4" xfId="0" applyNumberFormat="1" applyFont="1" applyBorder="1" applyAlignment="1" applyProtection="1">
      <alignment horizontal="center" vertical="center" wrapText="1"/>
    </xf>
    <xf numFmtId="9" fontId="1" fillId="0" borderId="4" xfId="0" applyNumberFormat="1" applyFont="1" applyBorder="1" applyAlignment="1" applyProtection="1">
      <alignment horizontal="center" vertical="center" wrapText="1"/>
    </xf>
    <xf numFmtId="0" fontId="1" fillId="0" borderId="0" xfId="0" applyFont="1">
      <alignment vertical="center"/>
    </xf>
    <xf numFmtId="0" fontId="4" fillId="2" borderId="4" xfId="0" applyFont="1" applyFill="1" applyBorder="1" applyAlignment="1" applyProtection="1">
      <alignment horizontal="center" vertical="center" wrapText="1"/>
    </xf>
    <xf numFmtId="176" fontId="1" fillId="0" borderId="4" xfId="0" applyNumberFormat="1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2" borderId="7" xfId="0" applyFont="1" applyFill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/>
    </xf>
    <xf numFmtId="176" fontId="4" fillId="0" borderId="4" xfId="0" applyNumberFormat="1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vertical="center" wrapText="1"/>
    </xf>
    <xf numFmtId="0" fontId="4" fillId="0" borderId="8" xfId="0" applyFont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P37"/>
  <sheetViews>
    <sheetView workbookViewId="0">
      <pane xSplit="3" ySplit="5" topLeftCell="D6" activePane="bottomRight" state="frozen"/>
      <selection/>
      <selection pane="topRight"/>
      <selection pane="bottomLeft"/>
      <selection pane="bottomRight" activeCell="A1" sqref="A1:P1"/>
    </sheetView>
  </sheetViews>
  <sheetFormatPr defaultColWidth="9" defaultRowHeight="14.4" customHeight="1"/>
  <cols>
    <col min="1" max="1" width="5.5" style="21" customWidth="1"/>
    <col min="2" max="2" width="9" style="21"/>
    <col min="3" max="3" width="7.16666666666667" style="21" customWidth="1"/>
    <col min="4" max="4" width="14.1666666666667" style="21" customWidth="1"/>
    <col min="5" max="5" width="10" style="21" customWidth="1"/>
    <col min="6" max="6" width="9" style="21"/>
    <col min="7" max="7" width="5.16666666666667" style="21" customWidth="1"/>
    <col min="8" max="8" width="15.1666666666667" style="21" customWidth="1"/>
    <col min="9" max="9" width="12.6666666666667" style="21" customWidth="1"/>
    <col min="10" max="10" width="18.6666666666667" style="21" customWidth="1"/>
    <col min="11" max="11" width="14.6666666666667" style="21" customWidth="1"/>
    <col min="12" max="12" width="9" style="21"/>
    <col min="13" max="13" width="16.3333333333333" style="21" customWidth="1"/>
    <col min="14" max="14" width="14" style="21" customWidth="1"/>
    <col min="15" max="15" width="12.5" style="21" customWidth="1"/>
    <col min="16" max="16" width="7.16666666666667" style="21" customWidth="1"/>
    <col min="17" max="40" width="9" style="21"/>
  </cols>
  <sheetData>
    <row r="1" s="21" customFormat="1" ht="58.05" customHeight="1" spans="1:16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ht="40.05" customHeight="1" spans="1:16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ht="40.05" customHeight="1" spans="1:16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</row>
    <row r="4" ht="40.05" customHeight="1" spans="1:16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ht="22.95" customHeight="1" spans="1:16">
      <c r="A5" s="40" t="s">
        <v>2</v>
      </c>
      <c r="B5" s="40" t="s">
        <v>3</v>
      </c>
      <c r="C5" s="41" t="s">
        <v>4</v>
      </c>
      <c r="D5" s="41" t="s">
        <v>5</v>
      </c>
      <c r="E5" s="41" t="s">
        <v>6</v>
      </c>
      <c r="F5" s="41" t="s">
        <v>7</v>
      </c>
      <c r="G5" s="41" t="s">
        <v>8</v>
      </c>
      <c r="H5" s="25" t="s">
        <v>9</v>
      </c>
      <c r="I5" s="25" t="s">
        <v>10</v>
      </c>
      <c r="J5" s="25" t="s">
        <v>11</v>
      </c>
      <c r="K5" s="25" t="s">
        <v>12</v>
      </c>
      <c r="L5" s="25" t="s">
        <v>13</v>
      </c>
      <c r="M5" s="25" t="s">
        <v>14</v>
      </c>
      <c r="N5" s="25" t="s">
        <v>15</v>
      </c>
      <c r="O5" s="25" t="s">
        <v>16</v>
      </c>
      <c r="P5" s="25" t="s">
        <v>17</v>
      </c>
    </row>
    <row r="6" s="21" customFormat="1" ht="77.25" customHeight="1" spans="1:16">
      <c r="A6" s="33">
        <v>1</v>
      </c>
      <c r="B6" s="33" t="s">
        <v>18</v>
      </c>
      <c r="C6" s="25" t="s">
        <v>19</v>
      </c>
      <c r="D6" s="25" t="s">
        <v>20</v>
      </c>
      <c r="E6" s="25" t="s">
        <v>21</v>
      </c>
      <c r="F6" s="25" t="s">
        <v>22</v>
      </c>
      <c r="G6" s="25" t="s">
        <v>23</v>
      </c>
      <c r="H6" s="25" t="s">
        <v>24</v>
      </c>
      <c r="I6" s="25" t="s">
        <v>25</v>
      </c>
      <c r="J6" s="25" t="s">
        <v>26</v>
      </c>
      <c r="K6" s="25" t="s">
        <v>27</v>
      </c>
      <c r="L6" s="25"/>
      <c r="M6" s="25"/>
      <c r="N6" s="25" t="s">
        <v>28</v>
      </c>
      <c r="O6" s="25" t="s">
        <v>29</v>
      </c>
      <c r="P6" s="25">
        <v>53</v>
      </c>
    </row>
    <row r="7" s="21" customFormat="1" ht="40.05" customHeight="1" spans="1:16">
      <c r="A7" s="33">
        <v>2</v>
      </c>
      <c r="B7" s="33"/>
      <c r="C7" s="25" t="s">
        <v>30</v>
      </c>
      <c r="D7" s="25" t="s">
        <v>20</v>
      </c>
      <c r="E7" s="25" t="s">
        <v>31</v>
      </c>
      <c r="F7" s="25" t="s">
        <v>32</v>
      </c>
      <c r="G7" s="25" t="s">
        <v>23</v>
      </c>
      <c r="H7" s="25" t="s">
        <v>33</v>
      </c>
      <c r="I7" s="25" t="s">
        <v>34</v>
      </c>
      <c r="J7" s="25" t="s">
        <v>35</v>
      </c>
      <c r="K7" s="33"/>
      <c r="L7" s="33"/>
      <c r="M7" s="33" t="s">
        <v>36</v>
      </c>
      <c r="N7" s="33" t="s">
        <v>37</v>
      </c>
      <c r="O7" s="25" t="s">
        <v>38</v>
      </c>
      <c r="P7" s="25">
        <v>11</v>
      </c>
    </row>
    <row r="8" ht="40.05" customHeight="1" spans="1:16">
      <c r="A8" s="33">
        <v>3</v>
      </c>
      <c r="B8" s="33"/>
      <c r="C8" s="25" t="s">
        <v>39</v>
      </c>
      <c r="D8" s="25" t="s">
        <v>20</v>
      </c>
      <c r="E8" s="25" t="s">
        <v>40</v>
      </c>
      <c r="F8" s="25" t="s">
        <v>41</v>
      </c>
      <c r="G8" s="25" t="s">
        <v>23</v>
      </c>
      <c r="H8" s="25" t="s">
        <v>24</v>
      </c>
      <c r="I8" s="25" t="s">
        <v>25</v>
      </c>
      <c r="J8" s="25" t="s">
        <v>42</v>
      </c>
      <c r="K8" s="25"/>
      <c r="M8" s="25"/>
      <c r="N8" s="25"/>
      <c r="O8" s="25" t="s">
        <v>29</v>
      </c>
      <c r="P8" s="25">
        <v>6</v>
      </c>
    </row>
    <row r="9" ht="40.05" customHeight="1" spans="1:16">
      <c r="A9" s="33">
        <v>4</v>
      </c>
      <c r="B9" s="33"/>
      <c r="C9" s="33" t="s">
        <v>43</v>
      </c>
      <c r="D9" s="25" t="s">
        <v>44</v>
      </c>
      <c r="E9" s="25" t="s">
        <v>45</v>
      </c>
      <c r="F9" s="25" t="s">
        <v>46</v>
      </c>
      <c r="G9" s="25" t="s">
        <v>47</v>
      </c>
      <c r="H9" s="25" t="s">
        <v>33</v>
      </c>
      <c r="I9" s="25" t="s">
        <v>25</v>
      </c>
      <c r="J9" s="33" t="s">
        <v>34</v>
      </c>
      <c r="K9" s="25"/>
      <c r="L9" s="25"/>
      <c r="M9" s="25"/>
      <c r="N9" s="25"/>
      <c r="O9" s="25"/>
      <c r="P9" s="25">
        <v>4</v>
      </c>
    </row>
    <row r="10" ht="40.05" customHeight="1" spans="1:16">
      <c r="A10" s="33">
        <v>5</v>
      </c>
      <c r="B10" s="33"/>
      <c r="C10" s="25" t="s">
        <v>48</v>
      </c>
      <c r="D10" s="25" t="s">
        <v>20</v>
      </c>
      <c r="E10" s="25" t="s">
        <v>49</v>
      </c>
      <c r="F10" s="25" t="s">
        <v>50</v>
      </c>
      <c r="G10" s="25" t="s">
        <v>23</v>
      </c>
      <c r="H10" s="25" t="s">
        <v>24</v>
      </c>
      <c r="I10" s="25" t="s">
        <v>25</v>
      </c>
      <c r="J10" s="25" t="s">
        <v>51</v>
      </c>
      <c r="K10" s="25"/>
      <c r="L10" s="25"/>
      <c r="M10" s="25"/>
      <c r="N10" s="25" t="s">
        <v>52</v>
      </c>
      <c r="O10" s="25"/>
      <c r="P10" s="25">
        <v>5</v>
      </c>
    </row>
    <row r="11" ht="40.05" customHeight="1" spans="1:16">
      <c r="A11" s="33">
        <v>6</v>
      </c>
      <c r="B11" s="33"/>
      <c r="C11" s="25" t="s">
        <v>53</v>
      </c>
      <c r="D11" s="25" t="s">
        <v>20</v>
      </c>
      <c r="E11" s="25" t="s">
        <v>54</v>
      </c>
      <c r="F11" s="25" t="s">
        <v>55</v>
      </c>
      <c r="G11" s="25" t="s">
        <v>23</v>
      </c>
      <c r="H11" s="25" t="s">
        <v>33</v>
      </c>
      <c r="I11" s="25" t="s">
        <v>34</v>
      </c>
      <c r="J11" s="25" t="s">
        <v>51</v>
      </c>
      <c r="K11" s="25"/>
      <c r="L11" s="25"/>
      <c r="M11" s="25"/>
      <c r="N11" s="25" t="s">
        <v>56</v>
      </c>
      <c r="O11" s="25"/>
      <c r="P11" s="25">
        <v>5</v>
      </c>
    </row>
    <row r="12" s="21" customFormat="1" ht="66.75" customHeight="1" spans="1:16">
      <c r="A12" s="33">
        <v>1</v>
      </c>
      <c r="B12" s="33" t="s">
        <v>57</v>
      </c>
      <c r="C12" s="33" t="s">
        <v>58</v>
      </c>
      <c r="D12" s="25" t="s">
        <v>59</v>
      </c>
      <c r="E12" s="25" t="s">
        <v>60</v>
      </c>
      <c r="F12" s="25" t="s">
        <v>61</v>
      </c>
      <c r="G12" s="25" t="s">
        <v>23</v>
      </c>
      <c r="H12" s="25" t="s">
        <v>24</v>
      </c>
      <c r="I12" s="25" t="s">
        <v>62</v>
      </c>
      <c r="J12" s="25" t="s">
        <v>63</v>
      </c>
      <c r="K12" s="25"/>
      <c r="L12" s="25"/>
      <c r="M12" s="25"/>
      <c r="N12" s="25"/>
      <c r="O12" s="25" t="s">
        <v>64</v>
      </c>
      <c r="P12" s="25">
        <v>16</v>
      </c>
    </row>
    <row r="13" s="21" customFormat="1" ht="40.05" customHeight="1" spans="1:16">
      <c r="A13" s="33">
        <v>2</v>
      </c>
      <c r="B13" s="33"/>
      <c r="C13" s="25" t="s">
        <v>65</v>
      </c>
      <c r="D13" s="25" t="s">
        <v>20</v>
      </c>
      <c r="E13" s="25" t="s">
        <v>66</v>
      </c>
      <c r="F13" s="25" t="s">
        <v>67</v>
      </c>
      <c r="G13" s="25" t="s">
        <v>47</v>
      </c>
      <c r="H13" s="25" t="s">
        <v>33</v>
      </c>
      <c r="I13" s="25" t="s">
        <v>25</v>
      </c>
      <c r="J13" s="25" t="s">
        <v>68</v>
      </c>
      <c r="K13" s="25"/>
      <c r="L13" s="25"/>
      <c r="M13" s="25"/>
      <c r="N13" s="25" t="s">
        <v>56</v>
      </c>
      <c r="P13" s="25">
        <v>13</v>
      </c>
    </row>
    <row r="14" s="21" customFormat="1" ht="55.8" customHeight="1" spans="1:16">
      <c r="A14" s="33">
        <v>3</v>
      </c>
      <c r="B14" s="33"/>
      <c r="C14" s="25" t="s">
        <v>69</v>
      </c>
      <c r="D14" s="25" t="s">
        <v>20</v>
      </c>
      <c r="E14" s="25" t="s">
        <v>70</v>
      </c>
      <c r="F14" s="25" t="s">
        <v>71</v>
      </c>
      <c r="G14" s="25" t="s">
        <v>47</v>
      </c>
      <c r="H14" s="25" t="s">
        <v>33</v>
      </c>
      <c r="I14" s="25" t="s">
        <v>25</v>
      </c>
      <c r="J14" s="25" t="s">
        <v>72</v>
      </c>
      <c r="K14" s="25"/>
      <c r="L14" s="25"/>
      <c r="M14" s="25" t="s">
        <v>73</v>
      </c>
      <c r="N14" s="25" t="s">
        <v>28</v>
      </c>
      <c r="O14" s="25" t="s">
        <v>38</v>
      </c>
      <c r="P14" s="25">
        <v>15</v>
      </c>
    </row>
    <row r="15" s="21" customFormat="1" ht="40.05" customHeight="1" spans="1:16">
      <c r="A15" s="33">
        <v>4</v>
      </c>
      <c r="B15" s="33"/>
      <c r="C15" s="33" t="s">
        <v>74</v>
      </c>
      <c r="D15" s="25" t="s">
        <v>75</v>
      </c>
      <c r="E15" s="25" t="s">
        <v>76</v>
      </c>
      <c r="F15" s="25" t="s">
        <v>77</v>
      </c>
      <c r="G15" s="25" t="s">
        <v>47</v>
      </c>
      <c r="H15" s="25" t="s">
        <v>33</v>
      </c>
      <c r="I15" s="25" t="s">
        <v>25</v>
      </c>
      <c r="J15" s="25" t="s">
        <v>78</v>
      </c>
      <c r="K15" s="25"/>
      <c r="L15" s="25"/>
      <c r="M15" s="25"/>
      <c r="N15" s="33" t="s">
        <v>37</v>
      </c>
      <c r="O15" s="25"/>
      <c r="P15" s="25">
        <v>12</v>
      </c>
    </row>
    <row r="16" s="21" customFormat="1" ht="40.05" customHeight="1" spans="1:16">
      <c r="A16" s="33">
        <v>5</v>
      </c>
      <c r="B16" s="33"/>
      <c r="C16" s="33" t="s">
        <v>79</v>
      </c>
      <c r="D16" s="25" t="s">
        <v>80</v>
      </c>
      <c r="E16" s="25" t="s">
        <v>81</v>
      </c>
      <c r="F16" s="25" t="s">
        <v>82</v>
      </c>
      <c r="G16" s="25" t="s">
        <v>23</v>
      </c>
      <c r="H16" s="25" t="s">
        <v>24</v>
      </c>
      <c r="I16" s="25" t="s">
        <v>25</v>
      </c>
      <c r="J16" s="25" t="s">
        <v>83</v>
      </c>
      <c r="K16" s="25"/>
      <c r="L16" s="25"/>
      <c r="M16" s="25"/>
      <c r="N16" s="25"/>
      <c r="O16" s="25"/>
      <c r="P16" s="25">
        <v>10</v>
      </c>
    </row>
    <row r="17" ht="40.05" customHeight="1" spans="1:16">
      <c r="A17" s="33">
        <v>6</v>
      </c>
      <c r="B17" s="33"/>
      <c r="C17" s="25" t="s">
        <v>84</v>
      </c>
      <c r="D17" s="25" t="s">
        <v>20</v>
      </c>
      <c r="E17" s="25" t="s">
        <v>49</v>
      </c>
      <c r="F17" s="25" t="s">
        <v>85</v>
      </c>
      <c r="G17" s="25" t="s">
        <v>47</v>
      </c>
      <c r="H17" s="25" t="s">
        <v>33</v>
      </c>
      <c r="I17" s="25" t="s">
        <v>25</v>
      </c>
      <c r="J17" s="25" t="s">
        <v>51</v>
      </c>
      <c r="K17" s="25"/>
      <c r="L17" s="25"/>
      <c r="M17" s="25" t="s">
        <v>86</v>
      </c>
      <c r="N17" s="25" t="s">
        <v>87</v>
      </c>
      <c r="P17" s="25">
        <v>13</v>
      </c>
    </row>
    <row r="18" ht="73.2" customHeight="1" spans="1:16">
      <c r="A18" s="33">
        <v>7</v>
      </c>
      <c r="B18" s="33"/>
      <c r="C18" s="25" t="s">
        <v>88</v>
      </c>
      <c r="D18" s="25" t="s">
        <v>20</v>
      </c>
      <c r="E18" s="25" t="s">
        <v>54</v>
      </c>
      <c r="F18" s="25" t="s">
        <v>89</v>
      </c>
      <c r="G18" s="25" t="s">
        <v>23</v>
      </c>
      <c r="H18" s="25" t="s">
        <v>33</v>
      </c>
      <c r="I18" s="25" t="s">
        <v>90</v>
      </c>
      <c r="J18" s="25" t="s">
        <v>91</v>
      </c>
      <c r="K18" s="25"/>
      <c r="L18" s="25"/>
      <c r="M18" s="25" t="s">
        <v>92</v>
      </c>
      <c r="N18" s="33" t="s">
        <v>37</v>
      </c>
      <c r="O18" s="25" t="s">
        <v>93</v>
      </c>
      <c r="P18" s="25">
        <v>14</v>
      </c>
    </row>
    <row r="19" ht="40.05" customHeight="1" spans="1:16">
      <c r="A19" s="33">
        <v>8</v>
      </c>
      <c r="B19" s="33"/>
      <c r="C19" s="25" t="s">
        <v>94</v>
      </c>
      <c r="D19" s="25" t="s">
        <v>20</v>
      </c>
      <c r="E19" s="25" t="s">
        <v>95</v>
      </c>
      <c r="F19" s="25" t="s">
        <v>89</v>
      </c>
      <c r="G19" s="25" t="s">
        <v>47</v>
      </c>
      <c r="H19" s="25" t="s">
        <v>33</v>
      </c>
      <c r="I19" s="25" t="s">
        <v>34</v>
      </c>
      <c r="J19" s="25" t="s">
        <v>96</v>
      </c>
      <c r="K19" s="25"/>
      <c r="L19" s="25"/>
      <c r="M19" s="25" t="s">
        <v>97</v>
      </c>
      <c r="N19" s="25" t="s">
        <v>98</v>
      </c>
      <c r="O19" s="25" t="s">
        <v>29</v>
      </c>
      <c r="P19" s="25">
        <v>11</v>
      </c>
    </row>
    <row r="20" ht="40.05" customHeight="1" spans="1:16">
      <c r="A20" s="33">
        <v>9</v>
      </c>
      <c r="B20" s="33"/>
      <c r="C20" s="25" t="s">
        <v>99</v>
      </c>
      <c r="D20" s="25" t="s">
        <v>20</v>
      </c>
      <c r="E20" s="25" t="s">
        <v>40</v>
      </c>
      <c r="F20" s="25" t="s">
        <v>100</v>
      </c>
      <c r="G20" s="25" t="s">
        <v>23</v>
      </c>
      <c r="H20" s="25" t="s">
        <v>24</v>
      </c>
      <c r="I20" s="25" t="s">
        <v>34</v>
      </c>
      <c r="J20" s="25" t="s">
        <v>101</v>
      </c>
      <c r="K20" s="25"/>
      <c r="L20" s="25"/>
      <c r="M20" s="25"/>
      <c r="N20" s="25" t="s">
        <v>28</v>
      </c>
      <c r="O20" s="25" t="s">
        <v>38</v>
      </c>
      <c r="P20" s="25">
        <v>7</v>
      </c>
    </row>
    <row r="21" ht="40.05" customHeight="1" spans="1:16">
      <c r="A21" s="33">
        <v>10</v>
      </c>
      <c r="B21" s="33"/>
      <c r="C21" s="25" t="s">
        <v>102</v>
      </c>
      <c r="D21" s="25" t="s">
        <v>20</v>
      </c>
      <c r="E21" s="25" t="s">
        <v>103</v>
      </c>
      <c r="F21" s="25" t="s">
        <v>89</v>
      </c>
      <c r="G21" s="25" t="s">
        <v>47</v>
      </c>
      <c r="H21" s="25" t="s">
        <v>24</v>
      </c>
      <c r="I21" s="25" t="s">
        <v>34</v>
      </c>
      <c r="J21" s="25" t="s">
        <v>104</v>
      </c>
      <c r="K21" s="25"/>
      <c r="L21" s="25"/>
      <c r="M21" s="25"/>
      <c r="N21" s="25" t="s">
        <v>28</v>
      </c>
      <c r="O21" s="25" t="s">
        <v>29</v>
      </c>
      <c r="P21" s="25">
        <v>5</v>
      </c>
    </row>
    <row r="22" ht="40.05" customHeight="1" spans="1:16">
      <c r="A22" s="33">
        <v>11</v>
      </c>
      <c r="B22" s="33"/>
      <c r="C22" s="25" t="s">
        <v>105</v>
      </c>
      <c r="D22" s="25" t="s">
        <v>20</v>
      </c>
      <c r="E22" s="25" t="s">
        <v>49</v>
      </c>
      <c r="F22" s="25" t="s">
        <v>100</v>
      </c>
      <c r="G22" s="25" t="s">
        <v>23</v>
      </c>
      <c r="H22" s="25" t="s">
        <v>33</v>
      </c>
      <c r="I22" s="25" t="s">
        <v>34</v>
      </c>
      <c r="J22" s="25" t="s">
        <v>101</v>
      </c>
      <c r="K22" s="25"/>
      <c r="L22" s="25"/>
      <c r="M22" s="25"/>
      <c r="N22" s="25"/>
      <c r="O22" s="25"/>
      <c r="P22" s="25">
        <v>4</v>
      </c>
    </row>
    <row r="23" ht="40.05" customHeight="1" spans="1:16">
      <c r="A23" s="33">
        <v>12</v>
      </c>
      <c r="B23" s="33"/>
      <c r="C23" s="33" t="s">
        <v>106</v>
      </c>
      <c r="D23" s="25" t="s">
        <v>107</v>
      </c>
      <c r="E23" s="25" t="s">
        <v>108</v>
      </c>
      <c r="F23" s="25" t="s">
        <v>109</v>
      </c>
      <c r="G23" s="25" t="s">
        <v>47</v>
      </c>
      <c r="H23" s="25" t="s">
        <v>24</v>
      </c>
      <c r="I23" s="25" t="s">
        <v>25</v>
      </c>
      <c r="J23" s="25" t="s">
        <v>110</v>
      </c>
      <c r="K23" s="25"/>
      <c r="L23" s="25"/>
      <c r="M23" s="25"/>
      <c r="N23" s="41"/>
      <c r="O23" s="41"/>
      <c r="P23" s="41">
        <v>4</v>
      </c>
    </row>
    <row r="24" s="21" customFormat="1" ht="40.05" customHeight="1" spans="1:16">
      <c r="A24" s="33">
        <v>1</v>
      </c>
      <c r="B24" s="25" t="s">
        <v>111</v>
      </c>
      <c r="C24" s="25" t="s">
        <v>112</v>
      </c>
      <c r="D24" s="25" t="s">
        <v>20</v>
      </c>
      <c r="E24" s="25" t="s">
        <v>113</v>
      </c>
      <c r="F24" s="25" t="s">
        <v>114</v>
      </c>
      <c r="G24" s="25" t="s">
        <v>47</v>
      </c>
      <c r="H24" s="25" t="s">
        <v>33</v>
      </c>
      <c r="I24" s="25" t="s">
        <v>115</v>
      </c>
      <c r="J24" s="25" t="s">
        <v>116</v>
      </c>
      <c r="K24" s="25"/>
      <c r="L24" s="25"/>
      <c r="M24" s="45" t="s">
        <v>117</v>
      </c>
      <c r="N24" s="25" t="s">
        <v>118</v>
      </c>
      <c r="O24" s="46"/>
      <c r="P24" s="25">
        <v>9</v>
      </c>
    </row>
    <row r="25" s="21" customFormat="1" ht="40.05" customHeight="1" spans="1:16">
      <c r="A25" s="33">
        <v>2</v>
      </c>
      <c r="B25" s="25"/>
      <c r="C25" s="25" t="s">
        <v>119</v>
      </c>
      <c r="D25" s="25" t="s">
        <v>20</v>
      </c>
      <c r="E25" s="25" t="s">
        <v>113</v>
      </c>
      <c r="F25" s="25" t="s">
        <v>120</v>
      </c>
      <c r="G25" s="25" t="s">
        <v>47</v>
      </c>
      <c r="H25" s="25" t="s">
        <v>33</v>
      </c>
      <c r="I25" s="25" t="s">
        <v>115</v>
      </c>
      <c r="J25" s="25" t="s">
        <v>116</v>
      </c>
      <c r="K25" s="25"/>
      <c r="L25" s="25"/>
      <c r="M25" s="45"/>
      <c r="N25" s="25" t="s">
        <v>98</v>
      </c>
      <c r="O25" s="46"/>
      <c r="P25" s="25">
        <v>6</v>
      </c>
    </row>
    <row r="26" s="21" customFormat="1" ht="40.05" customHeight="1" spans="1:16">
      <c r="A26" s="33">
        <v>3</v>
      </c>
      <c r="B26" s="25"/>
      <c r="C26" s="25" t="s">
        <v>121</v>
      </c>
      <c r="D26" s="25" t="s">
        <v>20</v>
      </c>
      <c r="E26" s="25" t="s">
        <v>113</v>
      </c>
      <c r="F26" s="25" t="s">
        <v>120</v>
      </c>
      <c r="G26" s="25" t="s">
        <v>47</v>
      </c>
      <c r="H26" s="25" t="s">
        <v>33</v>
      </c>
      <c r="I26" s="25" t="s">
        <v>115</v>
      </c>
      <c r="J26" s="25" t="s">
        <v>34</v>
      </c>
      <c r="K26" s="25"/>
      <c r="L26" s="25"/>
      <c r="M26" s="45"/>
      <c r="N26" s="25" t="s">
        <v>28</v>
      </c>
      <c r="O26" s="46"/>
      <c r="P26" s="25">
        <v>6</v>
      </c>
    </row>
    <row r="27" s="21" customFormat="1" ht="40.05" customHeight="1" spans="1:16">
      <c r="A27" s="33">
        <v>4</v>
      </c>
      <c r="B27" s="25"/>
      <c r="C27" s="25" t="s">
        <v>122</v>
      </c>
      <c r="D27" s="25" t="s">
        <v>20</v>
      </c>
      <c r="E27" s="25" t="s">
        <v>113</v>
      </c>
      <c r="F27" s="25" t="s">
        <v>114</v>
      </c>
      <c r="G27" s="25" t="s">
        <v>47</v>
      </c>
      <c r="H27" s="25" t="s">
        <v>24</v>
      </c>
      <c r="I27" s="25" t="s">
        <v>115</v>
      </c>
      <c r="J27" s="25" t="s">
        <v>34</v>
      </c>
      <c r="K27" s="25"/>
      <c r="L27" s="25"/>
      <c r="M27" s="45" t="s">
        <v>117</v>
      </c>
      <c r="N27" s="25" t="s">
        <v>123</v>
      </c>
      <c r="O27" s="46"/>
      <c r="P27" s="25">
        <v>6</v>
      </c>
    </row>
    <row r="28" s="21" customFormat="1" ht="40.05" customHeight="1" spans="1:16">
      <c r="A28" s="33">
        <v>5</v>
      </c>
      <c r="B28" s="25"/>
      <c r="C28" s="33" t="s">
        <v>124</v>
      </c>
      <c r="D28" s="25" t="s">
        <v>125</v>
      </c>
      <c r="E28" s="25" t="s">
        <v>126</v>
      </c>
      <c r="F28" s="25" t="s">
        <v>127</v>
      </c>
      <c r="G28" s="25" t="s">
        <v>47</v>
      </c>
      <c r="H28" s="25" t="s">
        <v>33</v>
      </c>
      <c r="I28" s="25" t="s">
        <v>115</v>
      </c>
      <c r="J28" s="25" t="s">
        <v>116</v>
      </c>
      <c r="K28" s="25"/>
      <c r="L28" s="25"/>
      <c r="M28" s="25"/>
      <c r="N28" s="47"/>
      <c r="O28" s="47"/>
      <c r="P28" s="47">
        <v>5</v>
      </c>
    </row>
    <row r="29" s="21" customFormat="1" ht="40.05" customHeight="1" spans="1:16">
      <c r="A29" s="33">
        <v>6</v>
      </c>
      <c r="B29" s="25"/>
      <c r="C29" s="25" t="s">
        <v>128</v>
      </c>
      <c r="D29" s="25" t="s">
        <v>20</v>
      </c>
      <c r="E29" s="25" t="s">
        <v>113</v>
      </c>
      <c r="F29" s="25" t="s">
        <v>127</v>
      </c>
      <c r="G29" s="25" t="s">
        <v>23</v>
      </c>
      <c r="H29" s="25" t="s">
        <v>33</v>
      </c>
      <c r="I29" s="25" t="s">
        <v>115</v>
      </c>
      <c r="J29" s="25" t="s">
        <v>34</v>
      </c>
      <c r="K29" s="25"/>
      <c r="L29" s="25"/>
      <c r="M29" s="25"/>
      <c r="N29" s="25"/>
      <c r="O29" s="25"/>
      <c r="P29" s="25">
        <v>4</v>
      </c>
    </row>
    <row r="30" s="21" customFormat="1" ht="40.05" customHeight="1" spans="1:16">
      <c r="A30" s="33">
        <v>7</v>
      </c>
      <c r="B30" s="25"/>
      <c r="C30" s="25" t="s">
        <v>129</v>
      </c>
      <c r="D30" s="25" t="s">
        <v>20</v>
      </c>
      <c r="E30" s="25" t="s">
        <v>113</v>
      </c>
      <c r="F30" s="25" t="s">
        <v>114</v>
      </c>
      <c r="G30" s="25" t="s">
        <v>47</v>
      </c>
      <c r="H30" s="25" t="s">
        <v>33</v>
      </c>
      <c r="I30" s="25" t="s">
        <v>115</v>
      </c>
      <c r="J30" s="25" t="s">
        <v>34</v>
      </c>
      <c r="K30" s="25"/>
      <c r="L30" s="25"/>
      <c r="M30" s="25" t="s">
        <v>130</v>
      </c>
      <c r="N30" s="25"/>
      <c r="O30" s="25"/>
      <c r="P30" s="25">
        <v>5</v>
      </c>
    </row>
    <row r="31" s="21" customFormat="1" ht="40.05" customHeight="1" spans="1:16">
      <c r="A31" s="33">
        <v>8</v>
      </c>
      <c r="B31" s="25"/>
      <c r="C31" s="33" t="s">
        <v>131</v>
      </c>
      <c r="D31" s="25" t="s">
        <v>132</v>
      </c>
      <c r="E31" s="25" t="s">
        <v>113</v>
      </c>
      <c r="F31" s="25" t="s">
        <v>133</v>
      </c>
      <c r="G31" s="25" t="s">
        <v>47</v>
      </c>
      <c r="H31" s="25" t="s">
        <v>33</v>
      </c>
      <c r="I31" s="25" t="s">
        <v>115</v>
      </c>
      <c r="J31" s="25" t="s">
        <v>34</v>
      </c>
      <c r="K31" s="25"/>
      <c r="L31" s="25"/>
      <c r="M31" s="25"/>
      <c r="N31" s="25"/>
      <c r="O31" s="25"/>
      <c r="P31" s="25">
        <v>4</v>
      </c>
    </row>
    <row r="32" s="21" customFormat="1" ht="40.05" customHeight="1" spans="1:16">
      <c r="A32" s="33">
        <v>9</v>
      </c>
      <c r="B32" s="25"/>
      <c r="C32" s="25" t="s">
        <v>134</v>
      </c>
      <c r="D32" s="25" t="s">
        <v>20</v>
      </c>
      <c r="E32" s="25" t="s">
        <v>113</v>
      </c>
      <c r="F32" s="25" t="s">
        <v>114</v>
      </c>
      <c r="G32" s="25" t="s">
        <v>47</v>
      </c>
      <c r="H32" s="25" t="s">
        <v>24</v>
      </c>
      <c r="I32" s="25" t="s">
        <v>115</v>
      </c>
      <c r="J32" s="25" t="s">
        <v>34</v>
      </c>
      <c r="K32" s="25"/>
      <c r="L32" s="25"/>
      <c r="M32" s="25"/>
      <c r="N32" s="25"/>
      <c r="O32" s="25"/>
      <c r="P32" s="25">
        <v>3</v>
      </c>
    </row>
    <row r="33" s="21" customFormat="1" ht="40.05" customHeight="1" spans="1:16">
      <c r="A33" s="33">
        <v>10</v>
      </c>
      <c r="B33" s="25"/>
      <c r="C33" s="25" t="s">
        <v>135</v>
      </c>
      <c r="D33" s="25" t="s">
        <v>20</v>
      </c>
      <c r="E33" s="25" t="s">
        <v>113</v>
      </c>
      <c r="F33" s="25" t="s">
        <v>136</v>
      </c>
      <c r="G33" s="25" t="s">
        <v>23</v>
      </c>
      <c r="H33" s="25" t="s">
        <v>33</v>
      </c>
      <c r="I33" s="25" t="s">
        <v>34</v>
      </c>
      <c r="J33" s="25" t="s">
        <v>34</v>
      </c>
      <c r="K33" s="25"/>
      <c r="L33" s="25"/>
      <c r="M33" s="25"/>
      <c r="N33" s="25" t="s">
        <v>137</v>
      </c>
      <c r="O33" s="25" t="s">
        <v>38</v>
      </c>
      <c r="P33" s="25">
        <v>4</v>
      </c>
    </row>
    <row r="34" ht="40.05" customHeight="1" spans="1:16">
      <c r="A34" s="33">
        <v>11</v>
      </c>
      <c r="B34" s="25"/>
      <c r="C34" s="25" t="s">
        <v>138</v>
      </c>
      <c r="D34" s="25" t="s">
        <v>20</v>
      </c>
      <c r="E34" s="25" t="s">
        <v>113</v>
      </c>
      <c r="F34" s="25" t="s">
        <v>120</v>
      </c>
      <c r="G34" s="25" t="s">
        <v>47</v>
      </c>
      <c r="H34" s="25" t="s">
        <v>24</v>
      </c>
      <c r="I34" s="25" t="s">
        <v>90</v>
      </c>
      <c r="J34" s="25" t="s">
        <v>34</v>
      </c>
      <c r="K34" s="25"/>
      <c r="L34" s="25"/>
      <c r="M34" s="25"/>
      <c r="N34" s="25"/>
      <c r="O34" s="25"/>
      <c r="P34" s="25">
        <v>3</v>
      </c>
    </row>
    <row r="35" ht="40.05" customHeight="1" spans="1:16">
      <c r="A35" s="33">
        <v>12</v>
      </c>
      <c r="B35" s="25"/>
      <c r="C35" s="25" t="s">
        <v>139</v>
      </c>
      <c r="D35" s="25" t="s">
        <v>20</v>
      </c>
      <c r="E35" s="25" t="s">
        <v>113</v>
      </c>
      <c r="F35" s="25" t="s">
        <v>136</v>
      </c>
      <c r="G35" s="25" t="s">
        <v>23</v>
      </c>
      <c r="H35" s="25" t="s">
        <v>33</v>
      </c>
      <c r="I35" s="25" t="s">
        <v>34</v>
      </c>
      <c r="J35" s="25" t="s">
        <v>34</v>
      </c>
      <c r="K35" s="25"/>
      <c r="L35" s="25"/>
      <c r="M35" s="25"/>
      <c r="N35" s="25"/>
      <c r="O35" s="25"/>
      <c r="P35" s="25">
        <v>2</v>
      </c>
    </row>
    <row r="36" ht="40.05" customHeight="1" spans="1:16">
      <c r="A36" s="33">
        <v>13</v>
      </c>
      <c r="B36" s="25"/>
      <c r="C36" s="25" t="s">
        <v>140</v>
      </c>
      <c r="D36" s="25" t="s">
        <v>20</v>
      </c>
      <c r="E36" s="25" t="s">
        <v>141</v>
      </c>
      <c r="F36" s="25" t="s">
        <v>142</v>
      </c>
      <c r="G36" s="25" t="s">
        <v>23</v>
      </c>
      <c r="H36" s="25" t="s">
        <v>33</v>
      </c>
      <c r="I36" s="25" t="s">
        <v>34</v>
      </c>
      <c r="J36" s="25" t="s">
        <v>34</v>
      </c>
      <c r="K36" s="25"/>
      <c r="L36" s="25"/>
      <c r="M36" s="25" t="s">
        <v>143</v>
      </c>
      <c r="N36" s="25"/>
      <c r="O36" s="25"/>
      <c r="P36" s="25">
        <v>3</v>
      </c>
    </row>
    <row r="37" ht="40.05" customHeight="1" spans="1:16">
      <c r="A37" s="33">
        <v>14</v>
      </c>
      <c r="B37" s="25"/>
      <c r="C37" s="25" t="s">
        <v>144</v>
      </c>
      <c r="D37" s="25" t="s">
        <v>20</v>
      </c>
      <c r="E37" s="25" t="s">
        <v>113</v>
      </c>
      <c r="F37" s="25" t="s">
        <v>145</v>
      </c>
      <c r="G37" s="25" t="s">
        <v>47</v>
      </c>
      <c r="H37" s="25" t="s">
        <v>24</v>
      </c>
      <c r="I37" s="25" t="s">
        <v>34</v>
      </c>
      <c r="J37" s="25" t="s">
        <v>34</v>
      </c>
      <c r="K37" s="25"/>
      <c r="L37" s="25"/>
      <c r="M37" s="25" t="s">
        <v>143</v>
      </c>
      <c r="N37" s="25"/>
      <c r="O37" s="25"/>
      <c r="P37" s="25">
        <v>2</v>
      </c>
    </row>
  </sheetData>
  <mergeCells count="5">
    <mergeCell ref="A1:P1"/>
    <mergeCell ref="B6:B11"/>
    <mergeCell ref="B12:B23"/>
    <mergeCell ref="B24:B37"/>
    <mergeCell ref="A2:P4"/>
  </mergeCells>
  <conditionalFormatting sqref="C15">
    <cfRule type="duplicateValues" dxfId="0" priority="4"/>
  </conditionalFormatting>
  <conditionalFormatting sqref="C5:C14">
    <cfRule type="duplicateValues" dxfId="0" priority="5"/>
  </conditionalFormatting>
  <conditionalFormatting sqref="C16:C23">
    <cfRule type="duplicateValues" dxfId="0" priority="3"/>
  </conditionalFormatting>
  <dataValidations count="1">
    <dataValidation type="list" allowBlank="1" showInputMessage="1" showErrorMessage="1" sqref="G6:G14">
      <formula1>"男,女"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37"/>
  <sheetViews>
    <sheetView workbookViewId="0">
      <selection activeCell="A1" sqref="A1:H2"/>
    </sheetView>
  </sheetViews>
  <sheetFormatPr defaultColWidth="27.5" defaultRowHeight="30" customHeight="1" outlineLevelCol="7"/>
  <cols>
    <col min="1" max="1" width="4.83333333333333" style="32" customWidth="1"/>
    <col min="2" max="2" width="11.5" style="32" customWidth="1"/>
    <col min="3" max="3" width="6.83333333333333" style="32" customWidth="1"/>
    <col min="4" max="4" width="30" style="32" customWidth="1"/>
    <col min="5" max="5" width="20.6666666666667" style="32" customWidth="1"/>
    <col min="6" max="6" width="14.1666666666667" style="32" customWidth="1"/>
    <col min="7" max="7" width="11.5" style="32" customWidth="1"/>
    <col min="8" max="8" width="11.5" style="39" customWidth="1"/>
    <col min="9" max="40" width="27.5" style="32" customWidth="1"/>
  </cols>
  <sheetData>
    <row r="1" customHeight="1" spans="1:8">
      <c r="A1" s="24" t="s">
        <v>146</v>
      </c>
      <c r="B1" s="24"/>
      <c r="C1" s="24"/>
      <c r="D1" s="24"/>
      <c r="E1" s="24"/>
      <c r="F1" s="24"/>
      <c r="G1" s="24"/>
      <c r="H1" s="24"/>
    </row>
    <row r="2" s="38" customFormat="1" customHeight="1" spans="1:8">
      <c r="A2" s="24"/>
      <c r="B2" s="24"/>
      <c r="C2" s="24"/>
      <c r="D2" s="24"/>
      <c r="E2" s="24"/>
      <c r="F2" s="24"/>
      <c r="G2" s="24"/>
      <c r="H2" s="24"/>
    </row>
    <row r="3" s="32" customFormat="1" customHeight="1" spans="1:8">
      <c r="A3" s="40" t="s">
        <v>2</v>
      </c>
      <c r="B3" s="40" t="s">
        <v>3</v>
      </c>
      <c r="C3" s="41" t="s">
        <v>4</v>
      </c>
      <c r="D3" s="41" t="s">
        <v>5</v>
      </c>
      <c r="E3" s="41" t="s">
        <v>6</v>
      </c>
      <c r="F3" s="41" t="s">
        <v>7</v>
      </c>
      <c r="G3" s="41" t="s">
        <v>8</v>
      </c>
      <c r="H3" s="25" t="s">
        <v>17</v>
      </c>
    </row>
    <row r="4" s="32" customFormat="1" customHeight="1" spans="1:8">
      <c r="A4" s="33">
        <v>1</v>
      </c>
      <c r="B4" s="33" t="s">
        <v>18</v>
      </c>
      <c r="C4" s="25" t="s">
        <v>19</v>
      </c>
      <c r="D4" s="25" t="s">
        <v>20</v>
      </c>
      <c r="E4" s="25" t="s">
        <v>21</v>
      </c>
      <c r="F4" s="25" t="s">
        <v>22</v>
      </c>
      <c r="G4" s="25" t="s">
        <v>23</v>
      </c>
      <c r="H4" s="26">
        <v>69</v>
      </c>
    </row>
    <row r="5" s="32" customFormat="1" customHeight="1" spans="1:8">
      <c r="A5" s="33">
        <v>2</v>
      </c>
      <c r="B5" s="33"/>
      <c r="C5" s="25" t="s">
        <v>30</v>
      </c>
      <c r="D5" s="25" t="s">
        <v>20</v>
      </c>
      <c r="E5" s="25" t="s">
        <v>31</v>
      </c>
      <c r="F5" s="25" t="s">
        <v>32</v>
      </c>
      <c r="G5" s="25" t="s">
        <v>23</v>
      </c>
      <c r="H5" s="26">
        <v>62.5</v>
      </c>
    </row>
    <row r="6" s="32" customFormat="1" customHeight="1" spans="1:8">
      <c r="A6" s="33">
        <v>3</v>
      </c>
      <c r="B6" s="33"/>
      <c r="C6" s="25" t="s">
        <v>53</v>
      </c>
      <c r="D6" s="25" t="s">
        <v>20</v>
      </c>
      <c r="E6" s="25" t="s">
        <v>54</v>
      </c>
      <c r="F6" s="25" t="s">
        <v>55</v>
      </c>
      <c r="G6" s="25" t="s">
        <v>23</v>
      </c>
      <c r="H6" s="26">
        <v>60.5</v>
      </c>
    </row>
    <row r="7" s="32" customFormat="1" customHeight="1" spans="1:8">
      <c r="A7" s="33">
        <v>4</v>
      </c>
      <c r="B7" s="33"/>
      <c r="C7" s="25" t="s">
        <v>39</v>
      </c>
      <c r="D7" s="25" t="s">
        <v>20</v>
      </c>
      <c r="E7" s="25" t="s">
        <v>40</v>
      </c>
      <c r="F7" s="25" t="s">
        <v>41</v>
      </c>
      <c r="G7" s="25" t="s">
        <v>23</v>
      </c>
      <c r="H7" s="26">
        <v>59.5</v>
      </c>
    </row>
    <row r="8" s="32" customFormat="1" customHeight="1" spans="1:8">
      <c r="A8" s="33">
        <v>5</v>
      </c>
      <c r="B8" s="33"/>
      <c r="C8" s="25" t="s">
        <v>48</v>
      </c>
      <c r="D8" s="25" t="s">
        <v>20</v>
      </c>
      <c r="E8" s="25" t="s">
        <v>49</v>
      </c>
      <c r="F8" s="25" t="s">
        <v>50</v>
      </c>
      <c r="G8" s="25" t="s">
        <v>23</v>
      </c>
      <c r="H8" s="26">
        <v>55</v>
      </c>
    </row>
    <row r="9" s="32" customFormat="1" customHeight="1" spans="1:8">
      <c r="A9" s="33">
        <v>6</v>
      </c>
      <c r="B9" s="33"/>
      <c r="C9" s="33" t="s">
        <v>43</v>
      </c>
      <c r="D9" s="25" t="s">
        <v>44</v>
      </c>
      <c r="E9" s="25" t="s">
        <v>45</v>
      </c>
      <c r="F9" s="25" t="s">
        <v>46</v>
      </c>
      <c r="G9" s="25" t="s">
        <v>47</v>
      </c>
      <c r="H9" s="26"/>
    </row>
    <row r="10" s="32" customFormat="1" customHeight="1" spans="1:8">
      <c r="A10" s="33">
        <v>1</v>
      </c>
      <c r="B10" s="33" t="s">
        <v>57</v>
      </c>
      <c r="C10" s="33" t="s">
        <v>74</v>
      </c>
      <c r="D10" s="25" t="s">
        <v>75</v>
      </c>
      <c r="E10" s="25" t="s">
        <v>76</v>
      </c>
      <c r="F10" s="25" t="s">
        <v>77</v>
      </c>
      <c r="G10" s="25" t="s">
        <v>47</v>
      </c>
      <c r="H10" s="26">
        <v>83</v>
      </c>
    </row>
    <row r="11" s="32" customFormat="1" customHeight="1" spans="1:8">
      <c r="A11" s="33">
        <v>2</v>
      </c>
      <c r="B11" s="33"/>
      <c r="C11" s="33" t="s">
        <v>58</v>
      </c>
      <c r="D11" s="25" t="s">
        <v>59</v>
      </c>
      <c r="E11" s="25" t="s">
        <v>60</v>
      </c>
      <c r="F11" s="25" t="s">
        <v>61</v>
      </c>
      <c r="G11" s="25" t="s">
        <v>23</v>
      </c>
      <c r="H11" s="26">
        <v>81</v>
      </c>
    </row>
    <row r="12" s="32" customFormat="1" customHeight="1" spans="1:8">
      <c r="A12" s="33">
        <v>3</v>
      </c>
      <c r="B12" s="33"/>
      <c r="C12" s="25" t="s">
        <v>88</v>
      </c>
      <c r="D12" s="25" t="s">
        <v>20</v>
      </c>
      <c r="E12" s="25" t="s">
        <v>54</v>
      </c>
      <c r="F12" s="25" t="s">
        <v>89</v>
      </c>
      <c r="G12" s="25" t="s">
        <v>23</v>
      </c>
      <c r="H12" s="26">
        <v>78</v>
      </c>
    </row>
    <row r="13" s="32" customFormat="1" customHeight="1" spans="1:8">
      <c r="A13" s="33">
        <v>4</v>
      </c>
      <c r="B13" s="33"/>
      <c r="C13" s="25" t="s">
        <v>84</v>
      </c>
      <c r="D13" s="25" t="s">
        <v>20</v>
      </c>
      <c r="E13" s="25" t="s">
        <v>49</v>
      </c>
      <c r="F13" s="25" t="s">
        <v>85</v>
      </c>
      <c r="G13" s="42" t="s">
        <v>47</v>
      </c>
      <c r="H13" s="43">
        <v>98</v>
      </c>
    </row>
    <row r="14" s="32" customFormat="1" customHeight="1" spans="1:8">
      <c r="A14" s="33">
        <v>5</v>
      </c>
      <c r="B14" s="33"/>
      <c r="C14" s="25" t="s">
        <v>69</v>
      </c>
      <c r="D14" s="25" t="s">
        <v>20</v>
      </c>
      <c r="E14" s="25" t="s">
        <v>70</v>
      </c>
      <c r="F14" s="25" t="s">
        <v>71</v>
      </c>
      <c r="G14" s="42" t="s">
        <v>47</v>
      </c>
      <c r="H14" s="43">
        <v>97</v>
      </c>
    </row>
    <row r="15" s="32" customFormat="1" customHeight="1" spans="1:8">
      <c r="A15" s="33">
        <v>6</v>
      </c>
      <c r="B15" s="33"/>
      <c r="C15" s="25" t="s">
        <v>94</v>
      </c>
      <c r="D15" s="25" t="s">
        <v>20</v>
      </c>
      <c r="E15" s="25" t="s">
        <v>95</v>
      </c>
      <c r="F15" s="25" t="s">
        <v>89</v>
      </c>
      <c r="G15" s="42" t="s">
        <v>47</v>
      </c>
      <c r="H15" s="43">
        <v>92.5</v>
      </c>
    </row>
    <row r="16" s="32" customFormat="1" customHeight="1" spans="1:8">
      <c r="A16" s="33">
        <v>7</v>
      </c>
      <c r="B16" s="33"/>
      <c r="C16" s="25" t="s">
        <v>105</v>
      </c>
      <c r="D16" s="25" t="s">
        <v>20</v>
      </c>
      <c r="E16" s="25" t="s">
        <v>49</v>
      </c>
      <c r="F16" s="25" t="s">
        <v>100</v>
      </c>
      <c r="G16" s="42" t="s">
        <v>23</v>
      </c>
      <c r="H16" s="43">
        <v>76.5</v>
      </c>
    </row>
    <row r="17" s="32" customFormat="1" customHeight="1" spans="1:8">
      <c r="A17" s="33">
        <v>8</v>
      </c>
      <c r="B17" s="33"/>
      <c r="C17" s="25" t="s">
        <v>99</v>
      </c>
      <c r="D17" s="25" t="s">
        <v>20</v>
      </c>
      <c r="E17" s="25" t="s">
        <v>40</v>
      </c>
      <c r="F17" s="25" t="s">
        <v>100</v>
      </c>
      <c r="G17" s="42" t="s">
        <v>23</v>
      </c>
      <c r="H17" s="43">
        <v>74</v>
      </c>
    </row>
    <row r="18" s="32" customFormat="1" customHeight="1" spans="1:8">
      <c r="A18" s="33">
        <v>9</v>
      </c>
      <c r="B18" s="33"/>
      <c r="C18" s="25" t="s">
        <v>102</v>
      </c>
      <c r="D18" s="25" t="s">
        <v>20</v>
      </c>
      <c r="E18" s="25" t="s">
        <v>103</v>
      </c>
      <c r="F18" s="25" t="s">
        <v>89</v>
      </c>
      <c r="G18" s="42" t="s">
        <v>47</v>
      </c>
      <c r="H18" s="43">
        <v>74</v>
      </c>
    </row>
    <row r="19" s="32" customFormat="1" customHeight="1" spans="1:8">
      <c r="A19" s="33">
        <v>10</v>
      </c>
      <c r="B19" s="33"/>
      <c r="C19" s="25" t="s">
        <v>65</v>
      </c>
      <c r="D19" s="25" t="s">
        <v>20</v>
      </c>
      <c r="E19" s="25" t="s">
        <v>66</v>
      </c>
      <c r="F19" s="25" t="s">
        <v>67</v>
      </c>
      <c r="G19" s="42" t="s">
        <v>47</v>
      </c>
      <c r="H19" s="43">
        <v>67</v>
      </c>
    </row>
    <row r="20" s="32" customFormat="1" customHeight="1" spans="1:8">
      <c r="A20" s="33">
        <v>11</v>
      </c>
      <c r="B20" s="33"/>
      <c r="C20" s="33" t="s">
        <v>106</v>
      </c>
      <c r="D20" s="25" t="s">
        <v>107</v>
      </c>
      <c r="E20" s="25" t="s">
        <v>147</v>
      </c>
      <c r="F20" s="25" t="s">
        <v>109</v>
      </c>
      <c r="G20" s="42" t="s">
        <v>47</v>
      </c>
      <c r="H20" s="43">
        <v>64.5</v>
      </c>
    </row>
    <row r="21" s="32" customFormat="1" customHeight="1" spans="1:8">
      <c r="A21" s="33">
        <v>12</v>
      </c>
      <c r="B21" s="33"/>
      <c r="C21" s="33" t="s">
        <v>79</v>
      </c>
      <c r="D21" s="25" t="s">
        <v>80</v>
      </c>
      <c r="E21" s="25" t="s">
        <v>81</v>
      </c>
      <c r="F21" s="25" t="s">
        <v>82</v>
      </c>
      <c r="G21" s="42" t="s">
        <v>23</v>
      </c>
      <c r="H21" s="43">
        <v>84</v>
      </c>
    </row>
    <row r="22" s="32" customFormat="1" customHeight="1" spans="1:8">
      <c r="A22" s="33">
        <v>1</v>
      </c>
      <c r="B22" s="25" t="s">
        <v>111</v>
      </c>
      <c r="C22" s="25" t="s">
        <v>128</v>
      </c>
      <c r="D22" s="25" t="s">
        <v>20</v>
      </c>
      <c r="E22" s="25" t="s">
        <v>113</v>
      </c>
      <c r="F22" s="25" t="s">
        <v>127</v>
      </c>
      <c r="G22" s="42" t="s">
        <v>23</v>
      </c>
      <c r="H22" s="43">
        <v>65</v>
      </c>
    </row>
    <row r="23" s="32" customFormat="1" customHeight="1" spans="1:8">
      <c r="A23" s="33">
        <v>2</v>
      </c>
      <c r="B23" s="25"/>
      <c r="C23" s="25" t="s">
        <v>122</v>
      </c>
      <c r="D23" s="25" t="s">
        <v>20</v>
      </c>
      <c r="E23" s="25" t="s">
        <v>113</v>
      </c>
      <c r="F23" s="25" t="s">
        <v>114</v>
      </c>
      <c r="G23" s="42" t="s">
        <v>47</v>
      </c>
      <c r="H23" s="43">
        <v>65</v>
      </c>
    </row>
    <row r="24" s="32" customFormat="1" customHeight="1" spans="1:8">
      <c r="A24" s="33">
        <v>3</v>
      </c>
      <c r="B24" s="25"/>
      <c r="C24" s="25" t="s">
        <v>129</v>
      </c>
      <c r="D24" s="25" t="s">
        <v>20</v>
      </c>
      <c r="E24" s="25" t="s">
        <v>113</v>
      </c>
      <c r="F24" s="25" t="s">
        <v>114</v>
      </c>
      <c r="G24" s="42" t="s">
        <v>47</v>
      </c>
      <c r="H24" s="43">
        <v>53</v>
      </c>
    </row>
    <row r="25" s="32" customFormat="1" customHeight="1" spans="1:8">
      <c r="A25" s="33">
        <v>4</v>
      </c>
      <c r="B25" s="25"/>
      <c r="C25" s="25" t="s">
        <v>134</v>
      </c>
      <c r="D25" s="25" t="s">
        <v>20</v>
      </c>
      <c r="E25" s="25" t="s">
        <v>113</v>
      </c>
      <c r="F25" s="25" t="s">
        <v>114</v>
      </c>
      <c r="G25" s="42" t="s">
        <v>47</v>
      </c>
      <c r="H25" s="43">
        <v>55</v>
      </c>
    </row>
    <row r="26" s="32" customFormat="1" customHeight="1" spans="1:8">
      <c r="A26" s="33">
        <v>5</v>
      </c>
      <c r="B26" s="25"/>
      <c r="C26" s="25" t="s">
        <v>119</v>
      </c>
      <c r="D26" s="25" t="s">
        <v>20</v>
      </c>
      <c r="E26" s="25" t="s">
        <v>113</v>
      </c>
      <c r="F26" s="25" t="s">
        <v>120</v>
      </c>
      <c r="G26" s="42" t="s">
        <v>47</v>
      </c>
      <c r="H26" s="43">
        <v>68</v>
      </c>
    </row>
    <row r="27" s="32" customFormat="1" customHeight="1" spans="1:8">
      <c r="A27" s="33">
        <v>6</v>
      </c>
      <c r="B27" s="25"/>
      <c r="C27" s="25" t="s">
        <v>112</v>
      </c>
      <c r="D27" s="25" t="s">
        <v>20</v>
      </c>
      <c r="E27" s="25" t="s">
        <v>113</v>
      </c>
      <c r="F27" s="25" t="s">
        <v>114</v>
      </c>
      <c r="G27" s="42" t="s">
        <v>47</v>
      </c>
      <c r="H27" s="43">
        <v>70</v>
      </c>
    </row>
    <row r="28" s="32" customFormat="1" customHeight="1" spans="1:8">
      <c r="A28" s="33">
        <v>7</v>
      </c>
      <c r="B28" s="25"/>
      <c r="C28" s="25" t="s">
        <v>144</v>
      </c>
      <c r="D28" s="25" t="s">
        <v>20</v>
      </c>
      <c r="E28" s="25" t="s">
        <v>113</v>
      </c>
      <c r="F28" s="25" t="s">
        <v>145</v>
      </c>
      <c r="G28" s="42" t="s">
        <v>47</v>
      </c>
      <c r="H28" s="43">
        <v>51</v>
      </c>
    </row>
    <row r="29" s="32" customFormat="1" customHeight="1" spans="1:8">
      <c r="A29" s="33">
        <v>8</v>
      </c>
      <c r="B29" s="25"/>
      <c r="C29" s="25" t="s">
        <v>135</v>
      </c>
      <c r="D29" s="25" t="s">
        <v>20</v>
      </c>
      <c r="E29" s="25" t="s">
        <v>113</v>
      </c>
      <c r="F29" s="25" t="s">
        <v>136</v>
      </c>
      <c r="G29" s="42" t="s">
        <v>23</v>
      </c>
      <c r="H29" s="43">
        <v>58</v>
      </c>
    </row>
    <row r="30" s="32" customFormat="1" customHeight="1" spans="1:8">
      <c r="A30" s="33">
        <v>9</v>
      </c>
      <c r="B30" s="25"/>
      <c r="C30" s="25" t="s">
        <v>138</v>
      </c>
      <c r="D30" s="25" t="s">
        <v>20</v>
      </c>
      <c r="E30" s="25" t="s">
        <v>113</v>
      </c>
      <c r="F30" s="25" t="s">
        <v>120</v>
      </c>
      <c r="G30" s="42" t="s">
        <v>47</v>
      </c>
      <c r="H30" s="43">
        <v>41</v>
      </c>
    </row>
    <row r="31" s="32" customFormat="1" customHeight="1" spans="1:8">
      <c r="A31" s="33">
        <v>10</v>
      </c>
      <c r="B31" s="25"/>
      <c r="C31" s="25" t="s">
        <v>121</v>
      </c>
      <c r="D31" s="25" t="s">
        <v>20</v>
      </c>
      <c r="E31" s="25" t="s">
        <v>113</v>
      </c>
      <c r="F31" s="25" t="s">
        <v>120</v>
      </c>
      <c r="G31" s="42" t="s">
        <v>47</v>
      </c>
      <c r="H31" s="43">
        <v>53</v>
      </c>
    </row>
    <row r="32" s="32" customFormat="1" customHeight="1" spans="1:8">
      <c r="A32" s="33">
        <v>11</v>
      </c>
      <c r="B32" s="25"/>
      <c r="C32" s="25" t="s">
        <v>139</v>
      </c>
      <c r="D32" s="25" t="s">
        <v>20</v>
      </c>
      <c r="E32" s="25" t="s">
        <v>113</v>
      </c>
      <c r="F32" s="25" t="s">
        <v>136</v>
      </c>
      <c r="G32" s="42" t="s">
        <v>23</v>
      </c>
      <c r="H32" s="43">
        <v>64</v>
      </c>
    </row>
    <row r="33" s="32" customFormat="1" customHeight="1" spans="1:8">
      <c r="A33" s="33">
        <v>12</v>
      </c>
      <c r="B33" s="25"/>
      <c r="C33" s="25" t="s">
        <v>140</v>
      </c>
      <c r="D33" s="25" t="s">
        <v>20</v>
      </c>
      <c r="E33" s="25" t="s">
        <v>141</v>
      </c>
      <c r="F33" s="25" t="s">
        <v>142</v>
      </c>
      <c r="G33" s="42" t="s">
        <v>23</v>
      </c>
      <c r="H33" s="43">
        <v>65</v>
      </c>
    </row>
    <row r="34" s="32" customFormat="1" customHeight="1" spans="1:8">
      <c r="A34" s="33">
        <v>13</v>
      </c>
      <c r="B34" s="25"/>
      <c r="C34" s="33" t="s">
        <v>124</v>
      </c>
      <c r="D34" s="25" t="s">
        <v>125</v>
      </c>
      <c r="E34" s="25" t="s">
        <v>126</v>
      </c>
      <c r="F34" s="25" t="s">
        <v>127</v>
      </c>
      <c r="G34" s="42" t="s">
        <v>47</v>
      </c>
      <c r="H34" s="43"/>
    </row>
    <row r="35" s="32" customFormat="1" customHeight="1" spans="1:8">
      <c r="A35" s="33">
        <v>14</v>
      </c>
      <c r="B35" s="25"/>
      <c r="C35" s="33" t="s">
        <v>131</v>
      </c>
      <c r="D35" s="25" t="s">
        <v>132</v>
      </c>
      <c r="E35" s="25" t="s">
        <v>113</v>
      </c>
      <c r="F35" s="25" t="s">
        <v>133</v>
      </c>
      <c r="G35" s="42" t="s">
        <v>47</v>
      </c>
      <c r="H35" s="43">
        <v>48</v>
      </c>
    </row>
    <row r="36" s="32" customFormat="1" customHeight="1"/>
    <row r="37" s="32" customFormat="1" customHeight="1"/>
  </sheetData>
  <mergeCells count="4">
    <mergeCell ref="B4:B9"/>
    <mergeCell ref="B10:B21"/>
    <mergeCell ref="B22:B35"/>
    <mergeCell ref="A1:H2"/>
  </mergeCells>
  <conditionalFormatting sqref="C13">
    <cfRule type="duplicateValues" dxfId="0" priority="4"/>
  </conditionalFormatting>
  <conditionalFormatting sqref="C3:C12">
    <cfRule type="duplicateValues" dxfId="0" priority="5"/>
  </conditionalFormatting>
  <conditionalFormatting sqref="C14:C21">
    <cfRule type="duplicateValues" dxfId="0" priority="3"/>
  </conditionalFormatting>
  <dataValidations count="1">
    <dataValidation type="list" allowBlank="1" showInputMessage="1" showErrorMessage="1" sqref="G4:G12">
      <formula1>"男,女"</formula1>
    </dataValidation>
  </dataValidation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BK33"/>
  <sheetViews>
    <sheetView workbookViewId="0">
      <pane xSplit="3" ySplit="2" topLeftCell="D3" activePane="bottomRight" state="frozen"/>
      <selection/>
      <selection pane="topRight"/>
      <selection pane="bottomLeft"/>
      <selection pane="bottomRight" activeCell="A1" sqref="A1:AC1"/>
    </sheetView>
  </sheetViews>
  <sheetFormatPr defaultColWidth="9" defaultRowHeight="28.95" customHeight="1"/>
  <cols>
    <col min="1" max="1" width="15.8333333333333" style="1" hidden="1" customWidth="1"/>
    <col min="2" max="2" width="10.5" style="1" hidden="1" customWidth="1"/>
    <col min="3" max="3" width="7.83333333333333" style="1" customWidth="1"/>
    <col min="4" max="4" width="4.66666666666667" style="1" hidden="1" customWidth="1"/>
    <col min="5" max="5" width="9.5" style="1" hidden="1" customWidth="1"/>
    <col min="6" max="6" width="7.83333333333333" style="1" hidden="1" customWidth="1"/>
    <col min="7" max="7" width="22.1666666666667" style="1" hidden="1" customWidth="1"/>
    <col min="8" max="8" width="4.66666666666667" style="1" hidden="1" customWidth="1"/>
    <col min="9" max="9" width="18.5" style="1" hidden="1" customWidth="1"/>
    <col min="10" max="10" width="25.8333333333333" style="1" hidden="1" customWidth="1"/>
    <col min="11" max="11" width="9.5" style="1" hidden="1" customWidth="1"/>
    <col min="12" max="12" width="16.8333333333333" style="1" hidden="1" customWidth="1"/>
    <col min="13" max="13" width="18.5" style="1" hidden="1" customWidth="1"/>
    <col min="14" max="14" width="7.83333333333333" style="1" hidden="1" customWidth="1"/>
    <col min="15" max="15" width="38.5" style="1" hidden="1" customWidth="1"/>
    <col min="16" max="16" width="12.3333333333333" style="1" hidden="1" customWidth="1"/>
    <col min="17" max="18" width="10.6666666666667" style="23" customWidth="1"/>
    <col min="19" max="19" width="7.83333333333333" style="1" hidden="1" customWidth="1"/>
    <col min="20" max="20" width="7.83333333333333" style="1" customWidth="1"/>
    <col min="21" max="23" width="7.83333333333333" style="1" hidden="1" customWidth="1"/>
    <col min="24" max="24" width="15" style="1" hidden="1" customWidth="1"/>
    <col min="25" max="27" width="7.83333333333333" style="1" hidden="1" customWidth="1"/>
    <col min="28" max="28" width="14.1666666666667" style="1" hidden="1" customWidth="1"/>
    <col min="29" max="29" width="4.66666666666667" style="1" hidden="1" customWidth="1"/>
    <col min="30" max="36" width="7.83333333333333" style="1" customWidth="1"/>
    <col min="37" max="37" width="6.33333333333333" style="1" customWidth="1"/>
    <col min="38" max="44" width="7.83333333333333" style="1" customWidth="1"/>
    <col min="45" max="46" width="9.5" style="1" customWidth="1"/>
    <col min="47" max="47" width="6.33333333333333" style="1" customWidth="1"/>
    <col min="48" max="48" width="15" style="1" customWidth="1"/>
    <col min="49" max="50" width="9.5" style="1" customWidth="1"/>
    <col min="51" max="51" width="6.33333333333333" style="1" customWidth="1"/>
    <col min="52" max="53" width="9.5" style="1" customWidth="1"/>
    <col min="54" max="56" width="6.33333333333333" style="1" customWidth="1"/>
    <col min="57" max="57" width="9.5" style="1" customWidth="1"/>
    <col min="58" max="58" width="20.3333333333333" style="1" customWidth="1"/>
    <col min="59" max="59" width="15" style="1" customWidth="1"/>
    <col min="60" max="61" width="7.83333333333333" style="1" customWidth="1"/>
    <col min="62" max="62" width="17.6666666666667" style="1" customWidth="1"/>
    <col min="63" max="63" width="15" style="1" customWidth="1"/>
  </cols>
  <sheetData>
    <row r="1" s="1" customFormat="1" customHeight="1" spans="1:63">
      <c r="A1" s="37" t="s">
        <v>148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24"/>
      <c r="R1" s="24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 t="s">
        <v>149</v>
      </c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 t="s">
        <v>150</v>
      </c>
      <c r="AY1" s="37"/>
      <c r="AZ1" s="37"/>
      <c r="BA1" s="37"/>
      <c r="BB1" s="37"/>
      <c r="BC1" s="37"/>
      <c r="BD1" s="37"/>
      <c r="BE1" s="37"/>
      <c r="BF1" s="37"/>
      <c r="BG1" s="37"/>
      <c r="BH1" s="37" t="s">
        <v>151</v>
      </c>
      <c r="BI1" s="37"/>
      <c r="BJ1" s="37"/>
      <c r="BK1" s="37"/>
    </row>
    <row r="2" s="1" customFormat="1" customHeight="1" spans="1:63">
      <c r="A2" s="1" t="s">
        <v>152</v>
      </c>
      <c r="B2" s="1" t="s">
        <v>153</v>
      </c>
      <c r="C2" s="35" t="s">
        <v>4</v>
      </c>
      <c r="D2" s="35" t="s">
        <v>8</v>
      </c>
      <c r="E2" s="35" t="s">
        <v>154</v>
      </c>
      <c r="F2" s="35" t="s">
        <v>155</v>
      </c>
      <c r="G2" s="35" t="s">
        <v>156</v>
      </c>
      <c r="H2" s="35" t="s">
        <v>157</v>
      </c>
      <c r="I2" s="35" t="s">
        <v>158</v>
      </c>
      <c r="J2" s="35" t="s">
        <v>159</v>
      </c>
      <c r="K2" s="35" t="s">
        <v>160</v>
      </c>
      <c r="L2" s="35" t="s">
        <v>161</v>
      </c>
      <c r="M2" s="35" t="s">
        <v>162</v>
      </c>
      <c r="N2" s="35" t="s">
        <v>163</v>
      </c>
      <c r="O2" s="35" t="s">
        <v>164</v>
      </c>
      <c r="P2" s="35" t="s">
        <v>165</v>
      </c>
      <c r="Q2" s="28" t="s">
        <v>166</v>
      </c>
      <c r="R2" s="28" t="s">
        <v>167</v>
      </c>
      <c r="S2" s="35" t="s">
        <v>168</v>
      </c>
      <c r="T2" s="35" t="s">
        <v>169</v>
      </c>
      <c r="U2" s="35" t="s">
        <v>170</v>
      </c>
      <c r="V2" s="35" t="s">
        <v>171</v>
      </c>
      <c r="W2" s="35" t="s">
        <v>172</v>
      </c>
      <c r="X2" s="35" t="s">
        <v>173</v>
      </c>
      <c r="Y2" s="35" t="s">
        <v>174</v>
      </c>
      <c r="Z2" s="35" t="s">
        <v>175</v>
      </c>
      <c r="AA2" s="35" t="s">
        <v>176</v>
      </c>
      <c r="AB2" s="35" t="s">
        <v>177</v>
      </c>
      <c r="AC2" s="35" t="s">
        <v>178</v>
      </c>
      <c r="AD2" s="35" t="s">
        <v>179</v>
      </c>
      <c r="AE2" s="35" t="s">
        <v>180</v>
      </c>
      <c r="AF2" s="35" t="s">
        <v>181</v>
      </c>
      <c r="AG2" s="35" t="s">
        <v>182</v>
      </c>
      <c r="AH2" s="35" t="s">
        <v>183</v>
      </c>
      <c r="AI2" s="35" t="s">
        <v>184</v>
      </c>
      <c r="AJ2" s="35" t="s">
        <v>185</v>
      </c>
      <c r="AK2" s="35" t="s">
        <v>186</v>
      </c>
      <c r="AL2" s="35" t="s">
        <v>187</v>
      </c>
      <c r="AM2" s="35" t="s">
        <v>188</v>
      </c>
      <c r="AN2" s="35" t="s">
        <v>189</v>
      </c>
      <c r="AO2" s="35" t="s">
        <v>190</v>
      </c>
      <c r="AP2" s="35" t="s">
        <v>191</v>
      </c>
      <c r="AQ2" s="35" t="s">
        <v>192</v>
      </c>
      <c r="AR2" s="35" t="s">
        <v>193</v>
      </c>
      <c r="AS2" s="35" t="s">
        <v>194</v>
      </c>
      <c r="AT2" s="35" t="s">
        <v>195</v>
      </c>
      <c r="AU2" s="35" t="s">
        <v>196</v>
      </c>
      <c r="AV2" s="35" t="s">
        <v>197</v>
      </c>
      <c r="AW2" s="35" t="s">
        <v>198</v>
      </c>
      <c r="AX2" s="35" t="s">
        <v>199</v>
      </c>
      <c r="AY2" s="35" t="s">
        <v>200</v>
      </c>
      <c r="AZ2" s="35" t="s">
        <v>201</v>
      </c>
      <c r="BA2" s="35" t="s">
        <v>202</v>
      </c>
      <c r="BB2" s="35" t="s">
        <v>203</v>
      </c>
      <c r="BC2" s="35" t="s">
        <v>204</v>
      </c>
      <c r="BD2" s="35" t="s">
        <v>205</v>
      </c>
      <c r="BE2" s="35" t="s">
        <v>206</v>
      </c>
      <c r="BF2" s="35" t="s">
        <v>207</v>
      </c>
      <c r="BG2" s="35" t="s">
        <v>197</v>
      </c>
      <c r="BH2" s="35" t="s">
        <v>208</v>
      </c>
      <c r="BI2" s="35" t="s">
        <v>209</v>
      </c>
      <c r="BJ2" s="35" t="s">
        <v>210</v>
      </c>
      <c r="BK2" s="35" t="s">
        <v>197</v>
      </c>
    </row>
    <row r="3" s="1" customFormat="1" customHeight="1" spans="1:63">
      <c r="A3" s="1" t="s">
        <v>211</v>
      </c>
      <c r="B3" s="1" t="s">
        <v>212</v>
      </c>
      <c r="C3" s="35" t="s">
        <v>128</v>
      </c>
      <c r="D3" s="35" t="s">
        <v>23</v>
      </c>
      <c r="E3" s="35" t="s">
        <v>213</v>
      </c>
      <c r="F3" s="35" t="s">
        <v>214</v>
      </c>
      <c r="G3" s="35" t="s">
        <v>215</v>
      </c>
      <c r="H3" s="35" t="s">
        <v>216</v>
      </c>
      <c r="I3" s="35" t="s">
        <v>217</v>
      </c>
      <c r="J3" s="35" t="s">
        <v>133</v>
      </c>
      <c r="K3" s="35" t="s">
        <v>218</v>
      </c>
      <c r="L3" s="35" t="s">
        <v>219</v>
      </c>
      <c r="M3" s="35" t="s">
        <v>220</v>
      </c>
      <c r="N3" s="35" t="s">
        <v>221</v>
      </c>
      <c r="O3" s="35" t="s">
        <v>113</v>
      </c>
      <c r="P3" s="35" t="s">
        <v>222</v>
      </c>
      <c r="Q3" s="28" t="s">
        <v>223</v>
      </c>
      <c r="R3" s="28" t="s">
        <v>224</v>
      </c>
      <c r="S3" s="35" t="s">
        <v>225</v>
      </c>
      <c r="T3" s="35" t="s">
        <v>226</v>
      </c>
      <c r="U3" s="35" t="s">
        <v>227</v>
      </c>
      <c r="V3" s="35" t="s">
        <v>227</v>
      </c>
      <c r="W3" s="35" t="s">
        <v>225</v>
      </c>
      <c r="X3" s="35" t="s">
        <v>225</v>
      </c>
      <c r="Y3" s="35" t="s">
        <v>225</v>
      </c>
      <c r="Z3" s="35">
        <v>0</v>
      </c>
      <c r="AA3" s="35">
        <v>0</v>
      </c>
      <c r="AB3" s="35" t="s">
        <v>228</v>
      </c>
      <c r="AC3" s="35" t="s">
        <v>225</v>
      </c>
      <c r="AD3" s="35">
        <v>5.3</v>
      </c>
      <c r="AE3" s="35">
        <v>7.9</v>
      </c>
      <c r="AF3" s="35">
        <v>6.7</v>
      </c>
      <c r="AG3" s="35">
        <v>5</v>
      </c>
      <c r="AH3" s="35">
        <v>7.9</v>
      </c>
      <c r="AI3" s="35">
        <v>5.4</v>
      </c>
      <c r="AJ3" s="35">
        <v>6.5</v>
      </c>
      <c r="AK3" s="35">
        <v>5.7</v>
      </c>
      <c r="AL3" s="35">
        <v>9.5</v>
      </c>
      <c r="AM3" s="35">
        <v>8.2</v>
      </c>
      <c r="AN3" s="35">
        <v>8.7</v>
      </c>
      <c r="AO3" s="35">
        <v>7.5</v>
      </c>
      <c r="AP3" s="35">
        <v>8.2</v>
      </c>
      <c r="AQ3" s="35">
        <v>6.5</v>
      </c>
      <c r="AR3" s="35">
        <v>8</v>
      </c>
      <c r="AS3" s="35" t="s">
        <v>229</v>
      </c>
      <c r="AT3" s="35" t="s">
        <v>230</v>
      </c>
      <c r="AU3" s="35" t="s">
        <v>231</v>
      </c>
      <c r="AV3" s="35" t="s">
        <v>232</v>
      </c>
      <c r="AW3" s="35" t="s">
        <v>233</v>
      </c>
      <c r="AX3" s="35">
        <v>5.7</v>
      </c>
      <c r="AY3" s="35">
        <v>8.1</v>
      </c>
      <c r="AZ3" s="35">
        <v>7.6</v>
      </c>
      <c r="BA3" s="35">
        <v>7.1</v>
      </c>
      <c r="BB3" s="35">
        <v>5.7</v>
      </c>
      <c r="BC3" s="35">
        <v>4.3</v>
      </c>
      <c r="BD3" s="35">
        <v>1.4</v>
      </c>
      <c r="BE3" s="35">
        <v>1.4</v>
      </c>
      <c r="BF3" s="35" t="s">
        <v>234</v>
      </c>
      <c r="BG3" s="35" t="s">
        <v>235</v>
      </c>
      <c r="BH3" s="35">
        <v>6.6</v>
      </c>
      <c r="BI3" s="35">
        <v>3.7</v>
      </c>
      <c r="BJ3" s="35" t="s">
        <v>236</v>
      </c>
      <c r="BK3" s="35" t="s">
        <v>235</v>
      </c>
    </row>
    <row r="4" s="1" customFormat="1" customHeight="1" spans="1:63">
      <c r="A4" s="1" t="s">
        <v>237</v>
      </c>
      <c r="B4" s="1" t="s">
        <v>238</v>
      </c>
      <c r="C4" s="35" t="s">
        <v>122</v>
      </c>
      <c r="D4" s="35" t="s">
        <v>47</v>
      </c>
      <c r="E4" s="35" t="s">
        <v>239</v>
      </c>
      <c r="F4" s="35" t="s">
        <v>214</v>
      </c>
      <c r="G4" s="35" t="s">
        <v>215</v>
      </c>
      <c r="H4" s="35" t="s">
        <v>216</v>
      </c>
      <c r="I4" s="35" t="s">
        <v>240</v>
      </c>
      <c r="J4" s="35" t="s">
        <v>133</v>
      </c>
      <c r="K4" s="35" t="s">
        <v>218</v>
      </c>
      <c r="L4" s="35" t="s">
        <v>241</v>
      </c>
      <c r="M4" s="35" t="s">
        <v>242</v>
      </c>
      <c r="N4" s="35" t="s">
        <v>221</v>
      </c>
      <c r="O4" s="35" t="s">
        <v>113</v>
      </c>
      <c r="P4" s="35" t="s">
        <v>243</v>
      </c>
      <c r="Q4" s="28" t="s">
        <v>244</v>
      </c>
      <c r="R4" s="28" t="s">
        <v>245</v>
      </c>
      <c r="S4" s="35" t="s">
        <v>225</v>
      </c>
      <c r="T4" s="35" t="s">
        <v>226</v>
      </c>
      <c r="U4" s="35" t="s">
        <v>227</v>
      </c>
      <c r="V4" s="35" t="s">
        <v>246</v>
      </c>
      <c r="W4" s="35" t="s">
        <v>225</v>
      </c>
      <c r="X4" s="35" t="s">
        <v>225</v>
      </c>
      <c r="Y4" s="35" t="s">
        <v>225</v>
      </c>
      <c r="Z4" s="35">
        <v>0</v>
      </c>
      <c r="AA4" s="35">
        <v>0</v>
      </c>
      <c r="AB4" s="35" t="s">
        <v>247</v>
      </c>
      <c r="AC4" s="35" t="s">
        <v>225</v>
      </c>
      <c r="AD4" s="35">
        <v>4.3</v>
      </c>
      <c r="AE4" s="35">
        <v>6.7</v>
      </c>
      <c r="AF4" s="35">
        <v>7.1</v>
      </c>
      <c r="AG4" s="35">
        <v>3.8</v>
      </c>
      <c r="AH4" s="35">
        <v>6.8</v>
      </c>
      <c r="AI4" s="35">
        <v>4.7</v>
      </c>
      <c r="AJ4" s="35">
        <v>5.6</v>
      </c>
      <c r="AK4" s="35">
        <v>6.2</v>
      </c>
      <c r="AL4" s="35">
        <v>5.4</v>
      </c>
      <c r="AM4" s="35">
        <v>7.6</v>
      </c>
      <c r="AN4" s="35">
        <v>5.7</v>
      </c>
      <c r="AO4" s="35">
        <v>6.2</v>
      </c>
      <c r="AP4" s="35">
        <v>7.6</v>
      </c>
      <c r="AQ4" s="35">
        <v>5.9</v>
      </c>
      <c r="AR4" s="35">
        <v>8.2</v>
      </c>
      <c r="AS4" s="35" t="s">
        <v>248</v>
      </c>
      <c r="AT4" s="35" t="s">
        <v>249</v>
      </c>
      <c r="AU4" s="35" t="s">
        <v>250</v>
      </c>
      <c r="AV4" s="35" t="s">
        <v>251</v>
      </c>
      <c r="AW4" s="35" t="s">
        <v>252</v>
      </c>
      <c r="AX4" s="35">
        <v>8.6</v>
      </c>
      <c r="AY4" s="35">
        <v>5.7</v>
      </c>
      <c r="AZ4" s="35">
        <v>5.7</v>
      </c>
      <c r="BA4" s="35">
        <v>7.1</v>
      </c>
      <c r="BB4" s="35">
        <v>7.1</v>
      </c>
      <c r="BC4" s="35">
        <v>2.9</v>
      </c>
      <c r="BD4" s="35">
        <v>0</v>
      </c>
      <c r="BE4" s="35">
        <v>2.9</v>
      </c>
      <c r="BF4" s="35" t="s">
        <v>199</v>
      </c>
      <c r="BG4" s="35" t="s">
        <v>253</v>
      </c>
      <c r="BH4" s="35">
        <v>7.1</v>
      </c>
      <c r="BI4" s="35">
        <v>6.1</v>
      </c>
      <c r="BJ4" s="35" t="s">
        <v>254</v>
      </c>
      <c r="BK4" s="35" t="s">
        <v>253</v>
      </c>
    </row>
    <row r="5" s="1" customFormat="1" customHeight="1" spans="1:63">
      <c r="A5" s="1" t="s">
        <v>255</v>
      </c>
      <c r="B5" s="1" t="s">
        <v>256</v>
      </c>
      <c r="C5" s="35" t="s">
        <v>129</v>
      </c>
      <c r="D5" s="35" t="s">
        <v>47</v>
      </c>
      <c r="E5" s="35" t="s">
        <v>257</v>
      </c>
      <c r="F5" s="35" t="s">
        <v>258</v>
      </c>
      <c r="G5" s="35" t="s">
        <v>215</v>
      </c>
      <c r="H5" s="35" t="s">
        <v>216</v>
      </c>
      <c r="I5" s="35" t="s">
        <v>259</v>
      </c>
      <c r="J5" s="35" t="s">
        <v>260</v>
      </c>
      <c r="K5" s="35" t="s">
        <v>261</v>
      </c>
      <c r="L5" s="35" t="s">
        <v>219</v>
      </c>
      <c r="M5" s="35" t="s">
        <v>114</v>
      </c>
      <c r="N5" s="35" t="s">
        <v>221</v>
      </c>
      <c r="O5" s="35" t="s">
        <v>113</v>
      </c>
      <c r="P5" s="35" t="s">
        <v>262</v>
      </c>
      <c r="Q5" s="28" t="s">
        <v>263</v>
      </c>
      <c r="R5" s="28" t="s">
        <v>264</v>
      </c>
      <c r="S5" s="35" t="s">
        <v>225</v>
      </c>
      <c r="T5" s="35" t="s">
        <v>226</v>
      </c>
      <c r="U5" s="35" t="s">
        <v>227</v>
      </c>
      <c r="V5" s="35" t="s">
        <v>227</v>
      </c>
      <c r="W5" s="35" t="s">
        <v>225</v>
      </c>
      <c r="X5" s="35" t="s">
        <v>225</v>
      </c>
      <c r="Y5" s="35" t="s">
        <v>225</v>
      </c>
      <c r="Z5" s="35">
        <v>0</v>
      </c>
      <c r="AA5" s="35">
        <v>0</v>
      </c>
      <c r="AB5" s="35" t="s">
        <v>247</v>
      </c>
      <c r="AC5" s="35" t="s">
        <v>225</v>
      </c>
      <c r="AD5" s="35">
        <v>3.6</v>
      </c>
      <c r="AE5" s="35">
        <v>3.5</v>
      </c>
      <c r="AF5" s="35">
        <v>4.5</v>
      </c>
      <c r="AG5" s="35">
        <v>4.6</v>
      </c>
      <c r="AH5" s="35">
        <v>10</v>
      </c>
      <c r="AI5" s="35">
        <v>7.2</v>
      </c>
      <c r="AJ5" s="35">
        <v>7.4</v>
      </c>
      <c r="AK5" s="35">
        <v>6.1</v>
      </c>
      <c r="AL5" s="35">
        <v>2</v>
      </c>
      <c r="AM5" s="35">
        <v>7.4</v>
      </c>
      <c r="AN5" s="35">
        <v>7.9</v>
      </c>
      <c r="AO5" s="35">
        <v>8.1</v>
      </c>
      <c r="AP5" s="35">
        <v>6.5</v>
      </c>
      <c r="AQ5" s="35">
        <v>7.4</v>
      </c>
      <c r="AR5" s="35">
        <v>6.4</v>
      </c>
      <c r="AS5" s="35" t="s">
        <v>265</v>
      </c>
      <c r="AT5" s="35" t="s">
        <v>266</v>
      </c>
      <c r="AU5" s="35" t="s">
        <v>267</v>
      </c>
      <c r="AV5" s="35" t="s">
        <v>268</v>
      </c>
      <c r="AW5" s="35" t="s">
        <v>233</v>
      </c>
      <c r="AX5" s="35">
        <v>10</v>
      </c>
      <c r="AY5" s="35">
        <v>5.7</v>
      </c>
      <c r="AZ5" s="35">
        <v>4.3</v>
      </c>
      <c r="BA5" s="35">
        <v>7.1</v>
      </c>
      <c r="BB5" s="35">
        <v>2.9</v>
      </c>
      <c r="BC5" s="35">
        <v>0</v>
      </c>
      <c r="BD5" s="35">
        <v>4.3</v>
      </c>
      <c r="BE5" s="35">
        <v>5.7</v>
      </c>
      <c r="BF5" s="35" t="s">
        <v>199</v>
      </c>
      <c r="BG5" s="35" t="s">
        <v>269</v>
      </c>
      <c r="BH5" s="35">
        <v>3.5</v>
      </c>
      <c r="BI5" s="35">
        <v>2.4</v>
      </c>
      <c r="BJ5" s="35" t="s">
        <v>270</v>
      </c>
      <c r="BK5" s="35" t="s">
        <v>271</v>
      </c>
    </row>
    <row r="6" s="1" customFormat="1" customHeight="1" spans="1:63">
      <c r="A6" s="1" t="s">
        <v>272</v>
      </c>
      <c r="B6" s="1" t="s">
        <v>273</v>
      </c>
      <c r="C6" s="35" t="s">
        <v>134</v>
      </c>
      <c r="D6" s="35" t="s">
        <v>47</v>
      </c>
      <c r="E6" s="35" t="s">
        <v>274</v>
      </c>
      <c r="F6" s="35" t="s">
        <v>258</v>
      </c>
      <c r="G6" s="35" t="s">
        <v>215</v>
      </c>
      <c r="H6" s="35" t="s">
        <v>216</v>
      </c>
      <c r="I6" s="35" t="s">
        <v>240</v>
      </c>
      <c r="J6" s="35" t="s">
        <v>133</v>
      </c>
      <c r="K6" s="35" t="s">
        <v>218</v>
      </c>
      <c r="L6" s="35" t="s">
        <v>219</v>
      </c>
      <c r="M6" s="35" t="s">
        <v>242</v>
      </c>
      <c r="N6" s="35" t="s">
        <v>221</v>
      </c>
      <c r="O6" s="35" t="s">
        <v>113</v>
      </c>
      <c r="P6" s="35" t="s">
        <v>275</v>
      </c>
      <c r="Q6" s="28" t="s">
        <v>276</v>
      </c>
      <c r="R6" s="28" t="s">
        <v>277</v>
      </c>
      <c r="S6" s="35" t="s">
        <v>225</v>
      </c>
      <c r="T6" s="35" t="s">
        <v>226</v>
      </c>
      <c r="U6" s="35" t="s">
        <v>253</v>
      </c>
      <c r="V6" s="35" t="s">
        <v>278</v>
      </c>
      <c r="W6" s="35" t="s">
        <v>225</v>
      </c>
      <c r="X6" s="35" t="s">
        <v>225</v>
      </c>
      <c r="Y6" s="35" t="s">
        <v>225</v>
      </c>
      <c r="Z6" s="35">
        <v>0</v>
      </c>
      <c r="AA6" s="35">
        <v>0</v>
      </c>
      <c r="AB6" s="35" t="s">
        <v>279</v>
      </c>
      <c r="AC6" s="35" t="s">
        <v>225</v>
      </c>
      <c r="AD6" s="35">
        <v>1.9</v>
      </c>
      <c r="AE6" s="35">
        <v>6.3</v>
      </c>
      <c r="AF6" s="35">
        <v>6.9</v>
      </c>
      <c r="AG6" s="35">
        <v>4.9</v>
      </c>
      <c r="AH6" s="35">
        <v>6.8</v>
      </c>
      <c r="AI6" s="35">
        <v>9.6</v>
      </c>
      <c r="AJ6" s="35">
        <v>2.9</v>
      </c>
      <c r="AK6" s="35">
        <v>8.6</v>
      </c>
      <c r="AL6" s="35">
        <v>6.4</v>
      </c>
      <c r="AM6" s="35">
        <v>7.1</v>
      </c>
      <c r="AN6" s="35">
        <v>7.7</v>
      </c>
      <c r="AO6" s="35">
        <v>7.6</v>
      </c>
      <c r="AP6" s="35">
        <v>4.9</v>
      </c>
      <c r="AQ6" s="35">
        <v>7.9</v>
      </c>
      <c r="AR6" s="35">
        <v>8.5</v>
      </c>
      <c r="AS6" s="35" t="s">
        <v>280</v>
      </c>
      <c r="AT6" s="35" t="s">
        <v>266</v>
      </c>
      <c r="AU6" s="35" t="s">
        <v>281</v>
      </c>
      <c r="AV6" s="35" t="s">
        <v>282</v>
      </c>
      <c r="AW6" s="35" t="s">
        <v>252</v>
      </c>
      <c r="AX6" s="35">
        <v>5.7</v>
      </c>
      <c r="AY6" s="35">
        <v>5.7</v>
      </c>
      <c r="AZ6" s="35">
        <v>5.7</v>
      </c>
      <c r="BA6" s="35">
        <v>5.7</v>
      </c>
      <c r="BB6" s="35">
        <v>8.1</v>
      </c>
      <c r="BC6" s="35">
        <v>7.1</v>
      </c>
      <c r="BD6" s="35">
        <v>0</v>
      </c>
      <c r="BE6" s="35">
        <v>2.9</v>
      </c>
      <c r="BF6" s="35" t="s">
        <v>283</v>
      </c>
      <c r="BG6" s="35" t="s">
        <v>253</v>
      </c>
      <c r="BH6" s="35">
        <v>6.3</v>
      </c>
      <c r="BI6" s="35">
        <v>7</v>
      </c>
      <c r="BJ6" s="35" t="s">
        <v>284</v>
      </c>
      <c r="BK6" s="35" t="s">
        <v>235</v>
      </c>
    </row>
    <row r="7" s="1" customFormat="1" customHeight="1" spans="1:63">
      <c r="A7" s="1" t="s">
        <v>285</v>
      </c>
      <c r="B7" s="1" t="s">
        <v>286</v>
      </c>
      <c r="C7" s="35" t="s">
        <v>119</v>
      </c>
      <c r="D7" s="35" t="s">
        <v>47</v>
      </c>
      <c r="E7" s="35" t="s">
        <v>287</v>
      </c>
      <c r="F7" s="35" t="s">
        <v>258</v>
      </c>
      <c r="G7" s="35" t="s">
        <v>215</v>
      </c>
      <c r="H7" s="35" t="s">
        <v>216</v>
      </c>
      <c r="I7" s="35" t="s">
        <v>217</v>
      </c>
      <c r="J7" s="35" t="s">
        <v>133</v>
      </c>
      <c r="K7" s="35" t="s">
        <v>288</v>
      </c>
      <c r="L7" s="35" t="s">
        <v>219</v>
      </c>
      <c r="M7" s="35" t="s">
        <v>120</v>
      </c>
      <c r="N7" s="35" t="s">
        <v>289</v>
      </c>
      <c r="O7" s="35" t="s">
        <v>113</v>
      </c>
      <c r="P7" s="35" t="s">
        <v>290</v>
      </c>
      <c r="Q7" s="28" t="s">
        <v>291</v>
      </c>
      <c r="R7" s="28" t="s">
        <v>292</v>
      </c>
      <c r="S7" s="35" t="s">
        <v>225</v>
      </c>
      <c r="T7" s="35" t="s">
        <v>226</v>
      </c>
      <c r="U7" s="35" t="s">
        <v>227</v>
      </c>
      <c r="V7" s="35" t="s">
        <v>227</v>
      </c>
      <c r="W7" s="35" t="s">
        <v>225</v>
      </c>
      <c r="X7" s="35" t="s">
        <v>225</v>
      </c>
      <c r="Y7" s="35" t="s">
        <v>225</v>
      </c>
      <c r="Z7" s="35">
        <v>0</v>
      </c>
      <c r="AA7" s="35">
        <v>0</v>
      </c>
      <c r="AB7" s="35" t="s">
        <v>293</v>
      </c>
      <c r="AC7" s="35" t="s">
        <v>225</v>
      </c>
      <c r="AD7" s="35">
        <v>7.1</v>
      </c>
      <c r="AE7" s="35">
        <v>8.5</v>
      </c>
      <c r="AF7" s="35">
        <v>4.2</v>
      </c>
      <c r="AG7" s="35">
        <v>5.2</v>
      </c>
      <c r="AH7" s="35">
        <v>9</v>
      </c>
      <c r="AI7" s="35">
        <v>4.3</v>
      </c>
      <c r="AJ7" s="35">
        <v>2.9</v>
      </c>
      <c r="AK7" s="35">
        <v>6.7</v>
      </c>
      <c r="AL7" s="35">
        <v>7.6</v>
      </c>
      <c r="AM7" s="35">
        <v>8.4</v>
      </c>
      <c r="AN7" s="35">
        <v>4.4</v>
      </c>
      <c r="AO7" s="35">
        <v>6.1</v>
      </c>
      <c r="AP7" s="35">
        <v>6</v>
      </c>
      <c r="AQ7" s="35">
        <v>5.9</v>
      </c>
      <c r="AR7" s="35">
        <v>5.8</v>
      </c>
      <c r="AS7" s="35" t="s">
        <v>294</v>
      </c>
      <c r="AT7" s="35" t="s">
        <v>295</v>
      </c>
      <c r="AU7" s="35" t="s">
        <v>296</v>
      </c>
      <c r="AV7" s="35" t="s">
        <v>251</v>
      </c>
      <c r="AW7" s="35" t="s">
        <v>233</v>
      </c>
      <c r="AX7" s="35">
        <v>8.1</v>
      </c>
      <c r="AY7" s="35">
        <v>4.3</v>
      </c>
      <c r="AZ7" s="35">
        <v>7.1</v>
      </c>
      <c r="BA7" s="35">
        <v>4.3</v>
      </c>
      <c r="BB7" s="35">
        <v>2.9</v>
      </c>
      <c r="BC7" s="35">
        <v>2.9</v>
      </c>
      <c r="BD7" s="35">
        <v>5.7</v>
      </c>
      <c r="BE7" s="35">
        <v>5.7</v>
      </c>
      <c r="BF7" s="35" t="s">
        <v>297</v>
      </c>
      <c r="BG7" s="35" t="s">
        <v>278</v>
      </c>
      <c r="BH7" s="35">
        <v>4.5</v>
      </c>
      <c r="BI7" s="35">
        <v>2.1</v>
      </c>
      <c r="BJ7" s="35" t="s">
        <v>298</v>
      </c>
      <c r="BK7" s="35" t="s">
        <v>278</v>
      </c>
    </row>
    <row r="8" s="1" customFormat="1" customHeight="1" spans="1:63">
      <c r="A8" s="1" t="s">
        <v>299</v>
      </c>
      <c r="B8" s="1" t="s">
        <v>300</v>
      </c>
      <c r="C8" s="35" t="s">
        <v>144</v>
      </c>
      <c r="D8" s="35" t="s">
        <v>47</v>
      </c>
      <c r="E8" s="35" t="s">
        <v>301</v>
      </c>
      <c r="F8" s="35" t="s">
        <v>258</v>
      </c>
      <c r="G8" s="35" t="s">
        <v>215</v>
      </c>
      <c r="H8" s="35" t="s">
        <v>216</v>
      </c>
      <c r="I8" s="35" t="s">
        <v>240</v>
      </c>
      <c r="J8" s="35" t="s">
        <v>133</v>
      </c>
      <c r="K8" s="35" t="s">
        <v>218</v>
      </c>
      <c r="L8" s="35" t="s">
        <v>302</v>
      </c>
      <c r="M8" s="35" t="s">
        <v>303</v>
      </c>
      <c r="N8" s="35" t="s">
        <v>221</v>
      </c>
      <c r="O8" s="35" t="s">
        <v>113</v>
      </c>
      <c r="P8" s="35" t="s">
        <v>304</v>
      </c>
      <c r="Q8" s="28" t="s">
        <v>305</v>
      </c>
      <c r="R8" s="28" t="s">
        <v>306</v>
      </c>
      <c r="S8" s="35" t="s">
        <v>225</v>
      </c>
      <c r="T8" s="35" t="s">
        <v>226</v>
      </c>
      <c r="U8" s="35" t="s">
        <v>227</v>
      </c>
      <c r="V8" s="35" t="s">
        <v>227</v>
      </c>
      <c r="W8" s="35" t="s">
        <v>225</v>
      </c>
      <c r="X8" s="35" t="s">
        <v>225</v>
      </c>
      <c r="Y8" s="35" t="s">
        <v>225</v>
      </c>
      <c r="Z8" s="35">
        <v>0</v>
      </c>
      <c r="AA8" s="35">
        <v>0</v>
      </c>
      <c r="AB8" s="35" t="s">
        <v>247</v>
      </c>
      <c r="AC8" s="35" t="s">
        <v>225</v>
      </c>
      <c r="AD8" s="35">
        <v>3.3</v>
      </c>
      <c r="AE8" s="35">
        <v>8</v>
      </c>
      <c r="AF8" s="35">
        <v>7.6</v>
      </c>
      <c r="AG8" s="35">
        <v>3.4</v>
      </c>
      <c r="AH8" s="35">
        <v>3.1</v>
      </c>
      <c r="AI8" s="35">
        <v>7.2</v>
      </c>
      <c r="AJ8" s="35">
        <v>4.6</v>
      </c>
      <c r="AK8" s="35">
        <v>4.4</v>
      </c>
      <c r="AL8" s="35">
        <v>6.4</v>
      </c>
      <c r="AM8" s="35">
        <v>7.7</v>
      </c>
      <c r="AN8" s="35">
        <v>7</v>
      </c>
      <c r="AO8" s="35">
        <v>5.8</v>
      </c>
      <c r="AP8" s="35">
        <v>6.5</v>
      </c>
      <c r="AQ8" s="35">
        <v>6.3</v>
      </c>
      <c r="AR8" s="35">
        <v>7</v>
      </c>
      <c r="AS8" s="35" t="s">
        <v>249</v>
      </c>
      <c r="AT8" s="35" t="s">
        <v>307</v>
      </c>
      <c r="AU8" s="35" t="s">
        <v>308</v>
      </c>
      <c r="AV8" s="35" t="s">
        <v>309</v>
      </c>
      <c r="AW8" s="35" t="s">
        <v>252</v>
      </c>
      <c r="AX8" s="35">
        <v>5.7</v>
      </c>
      <c r="AY8" s="35">
        <v>5.7</v>
      </c>
      <c r="AZ8" s="35">
        <v>4.3</v>
      </c>
      <c r="BA8" s="35">
        <v>5.7</v>
      </c>
      <c r="BB8" s="35">
        <v>5.7</v>
      </c>
      <c r="BC8" s="35">
        <v>7.1</v>
      </c>
      <c r="BD8" s="35">
        <v>1.4</v>
      </c>
      <c r="BE8" s="35">
        <v>4.3</v>
      </c>
      <c r="BF8" s="35" t="s">
        <v>204</v>
      </c>
      <c r="BG8" s="35" t="s">
        <v>278</v>
      </c>
      <c r="BH8" s="35">
        <v>5.5</v>
      </c>
      <c r="BI8" s="35">
        <v>8.2</v>
      </c>
      <c r="BJ8" s="35" t="s">
        <v>284</v>
      </c>
      <c r="BK8" s="35" t="s">
        <v>278</v>
      </c>
    </row>
    <row r="9" s="1" customFormat="1" customHeight="1" spans="1:63">
      <c r="A9" s="1" t="s">
        <v>310</v>
      </c>
      <c r="B9" s="1" t="s">
        <v>311</v>
      </c>
      <c r="C9" s="35" t="s">
        <v>112</v>
      </c>
      <c r="D9" s="35" t="s">
        <v>47</v>
      </c>
      <c r="E9" s="35" t="s">
        <v>312</v>
      </c>
      <c r="F9" s="35" t="s">
        <v>214</v>
      </c>
      <c r="G9" s="35" t="s">
        <v>215</v>
      </c>
      <c r="H9" s="35" t="s">
        <v>216</v>
      </c>
      <c r="I9" s="35" t="s">
        <v>217</v>
      </c>
      <c r="J9" s="35" t="s">
        <v>133</v>
      </c>
      <c r="K9" s="35" t="s">
        <v>218</v>
      </c>
      <c r="L9" s="35" t="s">
        <v>219</v>
      </c>
      <c r="M9" s="35" t="s">
        <v>114</v>
      </c>
      <c r="N9" s="35" t="s">
        <v>313</v>
      </c>
      <c r="O9" s="35" t="s">
        <v>113</v>
      </c>
      <c r="P9" s="35" t="s">
        <v>314</v>
      </c>
      <c r="Q9" s="28" t="s">
        <v>315</v>
      </c>
      <c r="R9" s="28" t="s">
        <v>316</v>
      </c>
      <c r="S9" s="35" t="s">
        <v>225</v>
      </c>
      <c r="T9" s="35" t="s">
        <v>226</v>
      </c>
      <c r="U9" s="35" t="s">
        <v>317</v>
      </c>
      <c r="V9" s="35" t="s">
        <v>227</v>
      </c>
      <c r="W9" s="35" t="s">
        <v>225</v>
      </c>
      <c r="X9" s="35" t="s">
        <v>225</v>
      </c>
      <c r="Y9" s="35" t="s">
        <v>225</v>
      </c>
      <c r="Z9" s="35">
        <v>0</v>
      </c>
      <c r="AA9" s="35">
        <v>0</v>
      </c>
      <c r="AB9" s="35" t="s">
        <v>318</v>
      </c>
      <c r="AC9" s="35" t="s">
        <v>225</v>
      </c>
      <c r="AD9" s="35">
        <v>3.8</v>
      </c>
      <c r="AE9" s="35">
        <v>6.9</v>
      </c>
      <c r="AF9" s="35">
        <v>6.6</v>
      </c>
      <c r="AG9" s="35">
        <v>4.1</v>
      </c>
      <c r="AH9" s="35">
        <v>10</v>
      </c>
      <c r="AI9" s="35">
        <v>2.8</v>
      </c>
      <c r="AJ9" s="35">
        <v>4.8</v>
      </c>
      <c r="AK9" s="35">
        <v>6.4</v>
      </c>
      <c r="AL9" s="35">
        <v>3.8</v>
      </c>
      <c r="AM9" s="35">
        <v>6.4</v>
      </c>
      <c r="AN9" s="35">
        <v>7.5</v>
      </c>
      <c r="AO9" s="35">
        <v>9.9</v>
      </c>
      <c r="AP9" s="35">
        <v>5</v>
      </c>
      <c r="AQ9" s="35">
        <v>7.5</v>
      </c>
      <c r="AR9" s="35">
        <v>8.5</v>
      </c>
      <c r="AS9" s="35" t="s">
        <v>319</v>
      </c>
      <c r="AT9" s="35" t="s">
        <v>266</v>
      </c>
      <c r="AU9" s="35" t="s">
        <v>308</v>
      </c>
      <c r="AV9" s="35" t="s">
        <v>320</v>
      </c>
      <c r="AW9" s="35" t="s">
        <v>233</v>
      </c>
      <c r="AX9" s="35">
        <v>8.6</v>
      </c>
      <c r="AY9" s="35">
        <v>5.7</v>
      </c>
      <c r="AZ9" s="35">
        <v>5.7</v>
      </c>
      <c r="BA9" s="35">
        <v>4.3</v>
      </c>
      <c r="BB9" s="35">
        <v>4.3</v>
      </c>
      <c r="BC9" s="35">
        <v>4.3</v>
      </c>
      <c r="BD9" s="35">
        <v>4.3</v>
      </c>
      <c r="BE9" s="35">
        <v>2.9</v>
      </c>
      <c r="BF9" s="35" t="s">
        <v>199</v>
      </c>
      <c r="BG9" s="35" t="s">
        <v>253</v>
      </c>
      <c r="BH9" s="35">
        <v>4.5</v>
      </c>
      <c r="BI9" s="35">
        <v>7.7</v>
      </c>
      <c r="BJ9" s="35" t="s">
        <v>321</v>
      </c>
      <c r="BK9" s="35" t="s">
        <v>278</v>
      </c>
    </row>
    <row r="10" s="1" customFormat="1" customHeight="1" spans="1:63">
      <c r="A10" s="1" t="s">
        <v>322</v>
      </c>
      <c r="B10" s="1" t="s">
        <v>323</v>
      </c>
      <c r="C10" s="35" t="s">
        <v>135</v>
      </c>
      <c r="D10" s="35" t="s">
        <v>23</v>
      </c>
      <c r="E10" s="35" t="s">
        <v>324</v>
      </c>
      <c r="F10" s="35" t="s">
        <v>214</v>
      </c>
      <c r="G10" s="35" t="s">
        <v>215</v>
      </c>
      <c r="H10" s="35" t="s">
        <v>216</v>
      </c>
      <c r="I10" s="35" t="s">
        <v>217</v>
      </c>
      <c r="J10" s="35" t="s">
        <v>260</v>
      </c>
      <c r="K10" s="35" t="s">
        <v>261</v>
      </c>
      <c r="L10" s="35" t="s">
        <v>219</v>
      </c>
      <c r="M10" s="35" t="s">
        <v>136</v>
      </c>
      <c r="N10" s="35" t="s">
        <v>313</v>
      </c>
      <c r="O10" s="35" t="s">
        <v>113</v>
      </c>
      <c r="P10" s="35" t="s">
        <v>325</v>
      </c>
      <c r="Q10" s="28" t="s">
        <v>326</v>
      </c>
      <c r="R10" s="28" t="s">
        <v>327</v>
      </c>
      <c r="S10" s="35" t="s">
        <v>225</v>
      </c>
      <c r="T10" s="35" t="s">
        <v>226</v>
      </c>
      <c r="U10" s="35" t="s">
        <v>227</v>
      </c>
      <c r="V10" s="35" t="s">
        <v>317</v>
      </c>
      <c r="W10" s="35" t="s">
        <v>225</v>
      </c>
      <c r="X10" s="35" t="s">
        <v>225</v>
      </c>
      <c r="Y10" s="35" t="s">
        <v>225</v>
      </c>
      <c r="Z10" s="35">
        <v>0</v>
      </c>
      <c r="AA10" s="35">
        <v>0</v>
      </c>
      <c r="AB10" s="35" t="s">
        <v>328</v>
      </c>
      <c r="AC10" s="35" t="s">
        <v>225</v>
      </c>
      <c r="AD10" s="35">
        <v>4.7</v>
      </c>
      <c r="AE10" s="35">
        <v>7</v>
      </c>
      <c r="AF10" s="35">
        <v>4.4</v>
      </c>
      <c r="AG10" s="35">
        <v>6</v>
      </c>
      <c r="AH10" s="35">
        <v>10</v>
      </c>
      <c r="AI10" s="35">
        <v>4.4</v>
      </c>
      <c r="AJ10" s="35">
        <v>3</v>
      </c>
      <c r="AK10" s="35">
        <v>5.9</v>
      </c>
      <c r="AL10" s="35">
        <v>4</v>
      </c>
      <c r="AM10" s="35">
        <v>4.9</v>
      </c>
      <c r="AN10" s="35">
        <v>5.9</v>
      </c>
      <c r="AO10" s="35">
        <v>7.6</v>
      </c>
      <c r="AP10" s="35">
        <v>6.7</v>
      </c>
      <c r="AQ10" s="35">
        <v>4.1</v>
      </c>
      <c r="AR10" s="35">
        <v>6.7</v>
      </c>
      <c r="AS10" s="35" t="s">
        <v>329</v>
      </c>
      <c r="AT10" s="35" t="s">
        <v>295</v>
      </c>
      <c r="AU10" s="35" t="s">
        <v>330</v>
      </c>
      <c r="AV10" s="35" t="s">
        <v>331</v>
      </c>
      <c r="AW10" s="35" t="s">
        <v>233</v>
      </c>
      <c r="AX10" s="35">
        <v>7.1</v>
      </c>
      <c r="AY10" s="35">
        <v>0</v>
      </c>
      <c r="AZ10" s="35">
        <v>2.9</v>
      </c>
      <c r="BA10" s="35">
        <v>5.7</v>
      </c>
      <c r="BB10" s="35">
        <v>4.3</v>
      </c>
      <c r="BC10" s="35">
        <v>4.3</v>
      </c>
      <c r="BD10" s="35">
        <v>8.6</v>
      </c>
      <c r="BE10" s="35">
        <v>7.1</v>
      </c>
      <c r="BF10" s="35" t="s">
        <v>205</v>
      </c>
      <c r="BG10" s="35" t="s">
        <v>253</v>
      </c>
      <c r="BH10" s="35">
        <v>5</v>
      </c>
      <c r="BI10" s="35">
        <v>4.4</v>
      </c>
      <c r="BJ10" s="35" t="s">
        <v>298</v>
      </c>
      <c r="BK10" s="35" t="s">
        <v>253</v>
      </c>
    </row>
    <row r="11" s="1" customFormat="1" customHeight="1" spans="1:63">
      <c r="A11" s="1" t="s">
        <v>332</v>
      </c>
      <c r="B11" s="1" t="s">
        <v>333</v>
      </c>
      <c r="C11" s="35" t="s">
        <v>138</v>
      </c>
      <c r="D11" s="35" t="s">
        <v>47</v>
      </c>
      <c r="E11" s="35" t="s">
        <v>334</v>
      </c>
      <c r="F11" s="35" t="s">
        <v>258</v>
      </c>
      <c r="G11" s="35" t="s">
        <v>335</v>
      </c>
      <c r="H11" s="35" t="s">
        <v>216</v>
      </c>
      <c r="I11" s="35" t="s">
        <v>217</v>
      </c>
      <c r="J11" s="35" t="s">
        <v>260</v>
      </c>
      <c r="K11" s="35" t="s">
        <v>218</v>
      </c>
      <c r="L11" s="35" t="s">
        <v>219</v>
      </c>
      <c r="M11" s="35" t="s">
        <v>136</v>
      </c>
      <c r="N11" s="35" t="s">
        <v>313</v>
      </c>
      <c r="O11" s="35" t="s">
        <v>113</v>
      </c>
      <c r="P11" s="35" t="s">
        <v>336</v>
      </c>
      <c r="Q11" s="28" t="s">
        <v>337</v>
      </c>
      <c r="R11" s="28" t="s">
        <v>338</v>
      </c>
      <c r="S11" s="35" t="s">
        <v>225</v>
      </c>
      <c r="T11" s="35" t="s">
        <v>226</v>
      </c>
      <c r="U11" s="35" t="s">
        <v>227</v>
      </c>
      <c r="V11" s="35" t="s">
        <v>227</v>
      </c>
      <c r="W11" s="35" t="s">
        <v>225</v>
      </c>
      <c r="X11" s="35" t="s">
        <v>225</v>
      </c>
      <c r="Y11" s="35" t="s">
        <v>225</v>
      </c>
      <c r="Z11" s="35">
        <v>0</v>
      </c>
      <c r="AA11" s="35">
        <v>0</v>
      </c>
      <c r="AB11" s="35" t="s">
        <v>339</v>
      </c>
      <c r="AC11" s="35" t="s">
        <v>225</v>
      </c>
      <c r="AD11" s="35">
        <v>7.1</v>
      </c>
      <c r="AE11" s="35">
        <v>10</v>
      </c>
      <c r="AF11" s="35">
        <v>4.5</v>
      </c>
      <c r="AG11" s="35">
        <v>3.1</v>
      </c>
      <c r="AH11" s="35">
        <v>10</v>
      </c>
      <c r="AI11" s="35">
        <v>2.3</v>
      </c>
      <c r="AJ11" s="35">
        <v>7.5</v>
      </c>
      <c r="AK11" s="35">
        <v>4.9</v>
      </c>
      <c r="AL11" s="35">
        <v>2.6</v>
      </c>
      <c r="AM11" s="35">
        <v>4.5</v>
      </c>
      <c r="AN11" s="35">
        <v>2.2</v>
      </c>
      <c r="AO11" s="35">
        <v>6.5</v>
      </c>
      <c r="AP11" s="35">
        <v>6.8</v>
      </c>
      <c r="AQ11" s="35">
        <v>4.9</v>
      </c>
      <c r="AR11" s="35">
        <v>6.7</v>
      </c>
      <c r="AS11" s="35" t="s">
        <v>340</v>
      </c>
      <c r="AT11" s="35" t="s">
        <v>341</v>
      </c>
      <c r="AU11" s="35" t="s">
        <v>342</v>
      </c>
      <c r="AV11" s="35" t="s">
        <v>320</v>
      </c>
      <c r="AW11" s="35" t="s">
        <v>233</v>
      </c>
      <c r="AX11" s="35">
        <v>9.6</v>
      </c>
      <c r="AY11" s="35">
        <v>2.9</v>
      </c>
      <c r="AZ11" s="35">
        <v>2.9</v>
      </c>
      <c r="BA11" s="35">
        <v>8.6</v>
      </c>
      <c r="BB11" s="35">
        <v>2.9</v>
      </c>
      <c r="BC11" s="35">
        <v>5.7</v>
      </c>
      <c r="BD11" s="35">
        <v>4.3</v>
      </c>
      <c r="BE11" s="35">
        <v>4.3</v>
      </c>
      <c r="BF11" s="35" t="s">
        <v>343</v>
      </c>
      <c r="BG11" s="35" t="s">
        <v>253</v>
      </c>
      <c r="BH11" s="35">
        <v>3.5</v>
      </c>
      <c r="BI11" s="35">
        <v>3.2</v>
      </c>
      <c r="BJ11" s="35" t="s">
        <v>270</v>
      </c>
      <c r="BK11" s="35" t="s">
        <v>278</v>
      </c>
    </row>
    <row r="12" s="1" customFormat="1" customHeight="1" spans="1:63">
      <c r="A12" s="1" t="s">
        <v>344</v>
      </c>
      <c r="B12" s="1" t="s">
        <v>345</v>
      </c>
      <c r="C12" s="35" t="s">
        <v>121</v>
      </c>
      <c r="D12" s="35" t="s">
        <v>47</v>
      </c>
      <c r="E12" s="35" t="s">
        <v>346</v>
      </c>
      <c r="F12" s="35" t="s">
        <v>258</v>
      </c>
      <c r="G12" s="35" t="s">
        <v>215</v>
      </c>
      <c r="H12" s="35" t="s">
        <v>216</v>
      </c>
      <c r="I12" s="35" t="s">
        <v>347</v>
      </c>
      <c r="J12" s="35" t="s">
        <v>348</v>
      </c>
      <c r="K12" s="35" t="s">
        <v>261</v>
      </c>
      <c r="L12" s="35" t="s">
        <v>219</v>
      </c>
      <c r="M12" s="35" t="s">
        <v>34</v>
      </c>
      <c r="N12" s="35" t="s">
        <v>221</v>
      </c>
      <c r="O12" s="35" t="s">
        <v>113</v>
      </c>
      <c r="P12" s="35" t="s">
        <v>349</v>
      </c>
      <c r="Q12" s="28" t="s">
        <v>350</v>
      </c>
      <c r="R12" s="28" t="s">
        <v>351</v>
      </c>
      <c r="S12" s="35" t="s">
        <v>225</v>
      </c>
      <c r="T12" s="35" t="s">
        <v>226</v>
      </c>
      <c r="U12" s="35" t="s">
        <v>227</v>
      </c>
      <c r="V12" s="35" t="s">
        <v>227</v>
      </c>
      <c r="W12" s="35" t="s">
        <v>225</v>
      </c>
      <c r="X12" s="35" t="s">
        <v>225</v>
      </c>
      <c r="Y12" s="35" t="s">
        <v>225</v>
      </c>
      <c r="Z12" s="35">
        <v>0</v>
      </c>
      <c r="AA12" s="35">
        <v>0</v>
      </c>
      <c r="AB12" s="35" t="s">
        <v>247</v>
      </c>
      <c r="AC12" s="35" t="s">
        <v>225</v>
      </c>
      <c r="AD12" s="35">
        <v>1.9</v>
      </c>
      <c r="AE12" s="35">
        <v>4.4</v>
      </c>
      <c r="AF12" s="35">
        <v>6.6</v>
      </c>
      <c r="AG12" s="35">
        <v>2.4</v>
      </c>
      <c r="AH12" s="35">
        <v>5.8</v>
      </c>
      <c r="AI12" s="35">
        <v>1.7</v>
      </c>
      <c r="AJ12" s="35">
        <v>5.7</v>
      </c>
      <c r="AK12" s="35">
        <v>4.3</v>
      </c>
      <c r="AL12" s="35">
        <v>5</v>
      </c>
      <c r="AM12" s="35">
        <v>6.6</v>
      </c>
      <c r="AN12" s="35">
        <v>3.7</v>
      </c>
      <c r="AO12" s="35">
        <v>4.6</v>
      </c>
      <c r="AP12" s="35">
        <v>5.7</v>
      </c>
      <c r="AQ12" s="35">
        <v>4.7</v>
      </c>
      <c r="AR12" s="35">
        <v>6</v>
      </c>
      <c r="AS12" s="35" t="s">
        <v>319</v>
      </c>
      <c r="AT12" s="35" t="s">
        <v>352</v>
      </c>
      <c r="AU12" s="35" t="s">
        <v>353</v>
      </c>
      <c r="AV12" s="35" t="s">
        <v>354</v>
      </c>
      <c r="AW12" s="35" t="s">
        <v>233</v>
      </c>
      <c r="AX12" s="35">
        <v>4.3</v>
      </c>
      <c r="AY12" s="35">
        <v>5.7</v>
      </c>
      <c r="AZ12" s="35">
        <v>2.9</v>
      </c>
      <c r="BA12" s="35">
        <v>5.7</v>
      </c>
      <c r="BB12" s="35">
        <v>4.3</v>
      </c>
      <c r="BC12" s="35">
        <v>5.7</v>
      </c>
      <c r="BD12" s="35">
        <v>5.7</v>
      </c>
      <c r="BE12" s="35">
        <v>5.7</v>
      </c>
      <c r="BF12" s="35" t="s">
        <v>355</v>
      </c>
      <c r="BG12" s="35" t="s">
        <v>253</v>
      </c>
      <c r="BH12" s="35">
        <v>5</v>
      </c>
      <c r="BI12" s="35">
        <v>2.4</v>
      </c>
      <c r="BJ12" s="35" t="s">
        <v>298</v>
      </c>
      <c r="BK12" s="35" t="s">
        <v>278</v>
      </c>
    </row>
    <row r="13" s="1" customFormat="1" customHeight="1" spans="1:63">
      <c r="A13" s="1" t="s">
        <v>356</v>
      </c>
      <c r="B13" s="1" t="s">
        <v>357</v>
      </c>
      <c r="C13" s="35" t="s">
        <v>139</v>
      </c>
      <c r="D13" s="35" t="s">
        <v>23</v>
      </c>
      <c r="E13" s="35" t="s">
        <v>358</v>
      </c>
      <c r="F13" s="35" t="s">
        <v>258</v>
      </c>
      <c r="G13" s="35" t="s">
        <v>215</v>
      </c>
      <c r="H13" s="35" t="s">
        <v>216</v>
      </c>
      <c r="I13" s="35" t="s">
        <v>217</v>
      </c>
      <c r="J13" s="35" t="s">
        <v>133</v>
      </c>
      <c r="K13" s="35" t="s">
        <v>218</v>
      </c>
      <c r="L13" s="35" t="s">
        <v>219</v>
      </c>
      <c r="M13" s="35" t="s">
        <v>359</v>
      </c>
      <c r="N13" s="35" t="s">
        <v>221</v>
      </c>
      <c r="O13" s="35" t="s">
        <v>113</v>
      </c>
      <c r="P13" s="35" t="s">
        <v>360</v>
      </c>
      <c r="Q13" s="28" t="s">
        <v>361</v>
      </c>
      <c r="R13" s="28" t="s">
        <v>362</v>
      </c>
      <c r="S13" s="35" t="s">
        <v>225</v>
      </c>
      <c r="T13" s="35" t="s">
        <v>226</v>
      </c>
      <c r="U13" s="35" t="s">
        <v>227</v>
      </c>
      <c r="V13" s="35" t="s">
        <v>227</v>
      </c>
      <c r="W13" s="35" t="s">
        <v>225</v>
      </c>
      <c r="X13" s="35" t="s">
        <v>225</v>
      </c>
      <c r="Y13" s="35" t="s">
        <v>225</v>
      </c>
      <c r="Z13" s="35">
        <v>0</v>
      </c>
      <c r="AA13" s="35">
        <v>0</v>
      </c>
      <c r="AB13" s="35" t="s">
        <v>363</v>
      </c>
      <c r="AC13" s="35" t="s">
        <v>225</v>
      </c>
      <c r="AD13" s="35">
        <v>1.9</v>
      </c>
      <c r="AE13" s="35">
        <v>3</v>
      </c>
      <c r="AF13" s="35">
        <v>2.5</v>
      </c>
      <c r="AG13" s="35">
        <v>6.6</v>
      </c>
      <c r="AH13" s="35">
        <v>9</v>
      </c>
      <c r="AI13" s="35">
        <v>4.9</v>
      </c>
      <c r="AJ13" s="35">
        <v>5.8</v>
      </c>
      <c r="AK13" s="35">
        <v>2.9</v>
      </c>
      <c r="AL13" s="35">
        <v>1.4</v>
      </c>
      <c r="AM13" s="35">
        <v>2.1</v>
      </c>
      <c r="AN13" s="35">
        <v>3.6</v>
      </c>
      <c r="AO13" s="35">
        <v>5.6</v>
      </c>
      <c r="AP13" s="35">
        <v>1</v>
      </c>
      <c r="AQ13" s="35">
        <v>3.3</v>
      </c>
      <c r="AR13" s="35">
        <v>4.4</v>
      </c>
      <c r="AS13" s="35" t="s">
        <v>294</v>
      </c>
      <c r="AT13" s="35" t="s">
        <v>364</v>
      </c>
      <c r="AU13" s="35" t="s">
        <v>365</v>
      </c>
      <c r="AV13" s="35" t="s">
        <v>309</v>
      </c>
      <c r="AW13" s="35" t="s">
        <v>233</v>
      </c>
      <c r="AX13" s="35">
        <v>4.3</v>
      </c>
      <c r="AY13" s="35">
        <v>4.3</v>
      </c>
      <c r="AZ13" s="35">
        <v>5.7</v>
      </c>
      <c r="BA13" s="35">
        <v>5.7</v>
      </c>
      <c r="BB13" s="35">
        <v>2.9</v>
      </c>
      <c r="BC13" s="35">
        <v>1.4</v>
      </c>
      <c r="BD13" s="35">
        <v>10</v>
      </c>
      <c r="BE13" s="35">
        <v>5.7</v>
      </c>
      <c r="BF13" s="35" t="s">
        <v>205</v>
      </c>
      <c r="BG13" s="35" t="s">
        <v>278</v>
      </c>
      <c r="BH13" s="35">
        <v>1.7</v>
      </c>
      <c r="BI13" s="35">
        <v>3</v>
      </c>
      <c r="BJ13" s="35" t="s">
        <v>270</v>
      </c>
      <c r="BK13" s="35" t="s">
        <v>278</v>
      </c>
    </row>
    <row r="14" s="1" customFormat="1" customHeight="1" spans="1:63">
      <c r="A14" s="1" t="s">
        <v>366</v>
      </c>
      <c r="B14" s="1" t="s">
        <v>367</v>
      </c>
      <c r="C14" s="35" t="s">
        <v>140</v>
      </c>
      <c r="D14" s="35" t="s">
        <v>23</v>
      </c>
      <c r="E14" s="35" t="s">
        <v>368</v>
      </c>
      <c r="F14" s="35" t="s">
        <v>369</v>
      </c>
      <c r="G14" s="35" t="s">
        <v>215</v>
      </c>
      <c r="H14" s="35" t="s">
        <v>216</v>
      </c>
      <c r="I14" s="35" t="s">
        <v>370</v>
      </c>
      <c r="J14" s="35" t="s">
        <v>371</v>
      </c>
      <c r="K14" s="35" t="s">
        <v>372</v>
      </c>
      <c r="L14" s="35" t="s">
        <v>219</v>
      </c>
      <c r="M14" s="35" t="s">
        <v>142</v>
      </c>
      <c r="N14" s="35" t="s">
        <v>313</v>
      </c>
      <c r="O14" s="35" t="s">
        <v>141</v>
      </c>
      <c r="P14" s="35" t="s">
        <v>373</v>
      </c>
      <c r="Q14" s="28" t="s">
        <v>374</v>
      </c>
      <c r="R14" s="28" t="s">
        <v>375</v>
      </c>
      <c r="S14" s="35" t="s">
        <v>225</v>
      </c>
      <c r="T14" s="35" t="s">
        <v>226</v>
      </c>
      <c r="U14" s="35" t="s">
        <v>227</v>
      </c>
      <c r="V14" s="35" t="s">
        <v>227</v>
      </c>
      <c r="W14" s="35" t="s">
        <v>225</v>
      </c>
      <c r="X14" s="35" t="s">
        <v>225</v>
      </c>
      <c r="Y14" s="35" t="s">
        <v>225</v>
      </c>
      <c r="Z14" s="35">
        <v>0</v>
      </c>
      <c r="AA14" s="35">
        <v>0</v>
      </c>
      <c r="AB14" s="35" t="s">
        <v>376</v>
      </c>
      <c r="AC14" s="35" t="s">
        <v>225</v>
      </c>
      <c r="AD14" s="35">
        <v>4.2</v>
      </c>
      <c r="AE14" s="35">
        <v>5.3</v>
      </c>
      <c r="AF14" s="35">
        <v>2.2</v>
      </c>
      <c r="AG14" s="35">
        <v>3.1</v>
      </c>
      <c r="AH14" s="35">
        <v>10</v>
      </c>
      <c r="AI14" s="35">
        <v>6.1</v>
      </c>
      <c r="AJ14" s="35">
        <v>3.9</v>
      </c>
      <c r="AK14" s="35">
        <v>1.9</v>
      </c>
      <c r="AL14" s="35">
        <v>6.2</v>
      </c>
      <c r="AM14" s="35">
        <v>1.6</v>
      </c>
      <c r="AN14" s="35">
        <v>1.9</v>
      </c>
      <c r="AO14" s="35">
        <v>3.7</v>
      </c>
      <c r="AP14" s="35">
        <v>4</v>
      </c>
      <c r="AQ14" s="35">
        <v>4</v>
      </c>
      <c r="AR14" s="35">
        <v>4.2</v>
      </c>
      <c r="AS14" s="35" t="s">
        <v>377</v>
      </c>
      <c r="AT14" s="35" t="s">
        <v>266</v>
      </c>
      <c r="AU14" s="35" t="s">
        <v>378</v>
      </c>
      <c r="AV14" s="35" t="s">
        <v>379</v>
      </c>
      <c r="AW14" s="35" t="s">
        <v>233</v>
      </c>
      <c r="AX14" s="35">
        <v>9.6</v>
      </c>
      <c r="AY14" s="35">
        <v>1.4</v>
      </c>
      <c r="AZ14" s="35">
        <v>1.4</v>
      </c>
      <c r="BA14" s="35">
        <v>9.1</v>
      </c>
      <c r="BB14" s="35">
        <v>2.9</v>
      </c>
      <c r="BC14" s="35">
        <v>4.3</v>
      </c>
      <c r="BD14" s="35">
        <v>8.6</v>
      </c>
      <c r="BE14" s="35">
        <v>4.3</v>
      </c>
      <c r="BF14" s="35" t="s">
        <v>343</v>
      </c>
      <c r="BG14" s="35" t="s">
        <v>253</v>
      </c>
      <c r="BH14" s="35">
        <v>2.5</v>
      </c>
      <c r="BI14" s="35">
        <v>3.2</v>
      </c>
      <c r="BJ14" s="35" t="s">
        <v>270</v>
      </c>
      <c r="BK14" s="35" t="s">
        <v>253</v>
      </c>
    </row>
    <row r="15" customHeight="1" spans="3:63"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28"/>
      <c r="R15" s="28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</row>
    <row r="16" s="1" customFormat="1" customHeight="1" spans="1:63">
      <c r="A16" s="1" t="s">
        <v>380</v>
      </c>
      <c r="B16" s="1" t="s">
        <v>381</v>
      </c>
      <c r="C16" s="35" t="s">
        <v>19</v>
      </c>
      <c r="D16" s="35" t="s">
        <v>23</v>
      </c>
      <c r="E16" s="35" t="s">
        <v>382</v>
      </c>
      <c r="F16" s="35" t="s">
        <v>214</v>
      </c>
      <c r="G16" s="35" t="s">
        <v>215</v>
      </c>
      <c r="H16" s="35" t="s">
        <v>216</v>
      </c>
      <c r="I16" s="35" t="s">
        <v>383</v>
      </c>
      <c r="J16" s="35" t="s">
        <v>384</v>
      </c>
      <c r="K16" s="35" t="s">
        <v>218</v>
      </c>
      <c r="L16" s="35" t="s">
        <v>219</v>
      </c>
      <c r="M16" s="35" t="s">
        <v>385</v>
      </c>
      <c r="N16" s="35" t="s">
        <v>221</v>
      </c>
      <c r="O16" s="35" t="s">
        <v>386</v>
      </c>
      <c r="P16" s="35" t="s">
        <v>387</v>
      </c>
      <c r="Q16" s="28" t="s">
        <v>388</v>
      </c>
      <c r="R16" s="28" t="s">
        <v>389</v>
      </c>
      <c r="S16" s="35" t="s">
        <v>225</v>
      </c>
      <c r="T16" s="35" t="s">
        <v>226</v>
      </c>
      <c r="U16" s="35" t="s">
        <v>227</v>
      </c>
      <c r="V16" s="35" t="s">
        <v>227</v>
      </c>
      <c r="W16" s="35" t="s">
        <v>225</v>
      </c>
      <c r="X16" s="35" t="s">
        <v>225</v>
      </c>
      <c r="Y16" s="35" t="s">
        <v>225</v>
      </c>
      <c r="Z16" s="35">
        <v>0</v>
      </c>
      <c r="AA16" s="35">
        <v>0</v>
      </c>
      <c r="AB16" s="35" t="s">
        <v>390</v>
      </c>
      <c r="AC16" s="35" t="s">
        <v>225</v>
      </c>
      <c r="AD16" s="35">
        <v>3.8</v>
      </c>
      <c r="AE16" s="35">
        <v>7</v>
      </c>
      <c r="AF16" s="35">
        <v>6.8</v>
      </c>
      <c r="AG16" s="35">
        <v>5.4</v>
      </c>
      <c r="AH16" s="35">
        <v>6.7</v>
      </c>
      <c r="AI16" s="35">
        <v>8.4</v>
      </c>
      <c r="AJ16" s="35">
        <v>5.9</v>
      </c>
      <c r="AK16" s="35">
        <v>6.2</v>
      </c>
      <c r="AL16" s="35">
        <v>7.9</v>
      </c>
      <c r="AM16" s="35">
        <v>5.9</v>
      </c>
      <c r="AN16" s="35">
        <v>6.2</v>
      </c>
      <c r="AO16" s="35">
        <v>7.8</v>
      </c>
      <c r="AP16" s="35">
        <v>7.3</v>
      </c>
      <c r="AQ16" s="35">
        <v>5.3</v>
      </c>
      <c r="AR16" s="35">
        <v>7.9</v>
      </c>
      <c r="AS16" s="35" t="s">
        <v>391</v>
      </c>
      <c r="AT16" s="35" t="s">
        <v>266</v>
      </c>
      <c r="AU16" s="35" t="s">
        <v>392</v>
      </c>
      <c r="AV16" s="35" t="s">
        <v>393</v>
      </c>
      <c r="AW16" s="35" t="s">
        <v>233</v>
      </c>
      <c r="AX16" s="35">
        <v>8.1</v>
      </c>
      <c r="AY16" s="35">
        <v>7.6</v>
      </c>
      <c r="AZ16" s="35">
        <v>4.3</v>
      </c>
      <c r="BA16" s="35">
        <v>7.1</v>
      </c>
      <c r="BB16" s="35">
        <v>4.3</v>
      </c>
      <c r="BC16" s="35">
        <v>5.7</v>
      </c>
      <c r="BD16" s="35">
        <v>2.9</v>
      </c>
      <c r="BE16" s="35">
        <v>1.4</v>
      </c>
      <c r="BF16" s="35" t="s">
        <v>394</v>
      </c>
      <c r="BG16" s="35" t="s">
        <v>278</v>
      </c>
      <c r="BH16" s="35">
        <v>8.4</v>
      </c>
      <c r="BI16" s="35">
        <v>8.6</v>
      </c>
      <c r="BJ16" s="35" t="s">
        <v>395</v>
      </c>
      <c r="BK16" s="35" t="s">
        <v>278</v>
      </c>
    </row>
    <row r="17" s="1" customFormat="1" customHeight="1" spans="1:63">
      <c r="A17" s="1" t="s">
        <v>396</v>
      </c>
      <c r="B17" s="1" t="s">
        <v>397</v>
      </c>
      <c r="C17" s="35" t="s">
        <v>53</v>
      </c>
      <c r="D17" s="35" t="s">
        <v>23</v>
      </c>
      <c r="E17" s="35" t="s">
        <v>398</v>
      </c>
      <c r="F17" s="35" t="s">
        <v>214</v>
      </c>
      <c r="G17" s="35" t="s">
        <v>399</v>
      </c>
      <c r="H17" s="35" t="s">
        <v>216</v>
      </c>
      <c r="I17" s="35" t="s">
        <v>400</v>
      </c>
      <c r="J17" s="35" t="s">
        <v>401</v>
      </c>
      <c r="K17" s="35" t="s">
        <v>402</v>
      </c>
      <c r="L17" s="35" t="s">
        <v>219</v>
      </c>
      <c r="M17" s="35" t="s">
        <v>55</v>
      </c>
      <c r="N17" s="35" t="s">
        <v>313</v>
      </c>
      <c r="O17" s="35" t="s">
        <v>54</v>
      </c>
      <c r="P17" s="35" t="s">
        <v>403</v>
      </c>
      <c r="Q17" s="28" t="s">
        <v>404</v>
      </c>
      <c r="R17" s="28" t="s">
        <v>405</v>
      </c>
      <c r="S17" s="35" t="s">
        <v>225</v>
      </c>
      <c r="T17" s="35" t="s">
        <v>226</v>
      </c>
      <c r="U17" s="35" t="s">
        <v>227</v>
      </c>
      <c r="V17" s="35" t="s">
        <v>406</v>
      </c>
      <c r="W17" s="35" t="s">
        <v>225</v>
      </c>
      <c r="X17" s="35" t="s">
        <v>225</v>
      </c>
      <c r="Y17" s="35" t="s">
        <v>225</v>
      </c>
      <c r="Z17" s="35">
        <v>0</v>
      </c>
      <c r="AA17" s="35">
        <v>0</v>
      </c>
      <c r="AB17" s="35" t="s">
        <v>407</v>
      </c>
      <c r="AC17" s="35" t="s">
        <v>225</v>
      </c>
      <c r="AD17" s="35">
        <v>5.7</v>
      </c>
      <c r="AE17" s="35">
        <v>8.8</v>
      </c>
      <c r="AF17" s="35">
        <v>8.4</v>
      </c>
      <c r="AG17" s="35">
        <v>3.7</v>
      </c>
      <c r="AH17" s="35">
        <v>5.2</v>
      </c>
      <c r="AI17" s="35">
        <v>4.8</v>
      </c>
      <c r="AJ17" s="35">
        <v>8.3</v>
      </c>
      <c r="AK17" s="35">
        <v>8.2</v>
      </c>
      <c r="AL17" s="35">
        <v>8.6</v>
      </c>
      <c r="AM17" s="35">
        <v>9.1</v>
      </c>
      <c r="AN17" s="35">
        <v>10</v>
      </c>
      <c r="AO17" s="35">
        <v>7.8</v>
      </c>
      <c r="AP17" s="35">
        <v>6.6</v>
      </c>
      <c r="AQ17" s="35">
        <v>5</v>
      </c>
      <c r="AR17" s="35">
        <v>7.3</v>
      </c>
      <c r="AS17" s="35" t="s">
        <v>248</v>
      </c>
      <c r="AT17" s="35" t="s">
        <v>230</v>
      </c>
      <c r="AU17" s="35" t="s">
        <v>408</v>
      </c>
      <c r="AV17" s="35" t="s">
        <v>393</v>
      </c>
      <c r="AW17" s="35" t="s">
        <v>252</v>
      </c>
      <c r="AX17" s="35">
        <v>5.7</v>
      </c>
      <c r="AY17" s="35">
        <v>5.7</v>
      </c>
      <c r="AZ17" s="35">
        <v>10</v>
      </c>
      <c r="BA17" s="35">
        <v>4.3</v>
      </c>
      <c r="BB17" s="35">
        <v>8.6</v>
      </c>
      <c r="BC17" s="35">
        <v>4.3</v>
      </c>
      <c r="BD17" s="35">
        <v>0</v>
      </c>
      <c r="BE17" s="35">
        <v>1.4</v>
      </c>
      <c r="BF17" s="35" t="s">
        <v>409</v>
      </c>
      <c r="BG17" s="35" t="s">
        <v>278</v>
      </c>
      <c r="BH17" s="35">
        <v>4.3</v>
      </c>
      <c r="BI17" s="35">
        <v>3.2</v>
      </c>
      <c r="BJ17" s="35" t="s">
        <v>298</v>
      </c>
      <c r="BK17" s="35" t="s">
        <v>278</v>
      </c>
    </row>
    <row r="18" s="1" customFormat="1" customHeight="1" spans="1:63">
      <c r="A18" s="1" t="s">
        <v>410</v>
      </c>
      <c r="B18" s="1" t="s">
        <v>411</v>
      </c>
      <c r="C18" s="35" t="s">
        <v>39</v>
      </c>
      <c r="D18" s="35" t="s">
        <v>23</v>
      </c>
      <c r="E18" s="35" t="s">
        <v>412</v>
      </c>
      <c r="F18" s="35" t="s">
        <v>214</v>
      </c>
      <c r="G18" s="35" t="s">
        <v>215</v>
      </c>
      <c r="H18" s="35" t="s">
        <v>216</v>
      </c>
      <c r="I18" s="35" t="s">
        <v>413</v>
      </c>
      <c r="J18" s="35" t="s">
        <v>414</v>
      </c>
      <c r="K18" s="35" t="s">
        <v>288</v>
      </c>
      <c r="L18" s="35" t="s">
        <v>219</v>
      </c>
      <c r="M18" s="35" t="s">
        <v>415</v>
      </c>
      <c r="N18" s="35" t="s">
        <v>289</v>
      </c>
      <c r="O18" s="35" t="s">
        <v>416</v>
      </c>
      <c r="P18" s="35" t="s">
        <v>417</v>
      </c>
      <c r="Q18" s="28" t="s">
        <v>418</v>
      </c>
      <c r="R18" s="28" t="s">
        <v>419</v>
      </c>
      <c r="S18" s="35" t="s">
        <v>225</v>
      </c>
      <c r="T18" s="35" t="s">
        <v>226</v>
      </c>
      <c r="U18" s="35" t="s">
        <v>227</v>
      </c>
      <c r="V18" s="35" t="s">
        <v>227</v>
      </c>
      <c r="W18" s="35" t="s">
        <v>225</v>
      </c>
      <c r="X18" s="35" t="s">
        <v>225</v>
      </c>
      <c r="Y18" s="35" t="s">
        <v>225</v>
      </c>
      <c r="Z18" s="35">
        <v>0</v>
      </c>
      <c r="AA18" s="35">
        <v>0</v>
      </c>
      <c r="AB18" s="35" t="s">
        <v>420</v>
      </c>
      <c r="AC18" s="35" t="s">
        <v>225</v>
      </c>
      <c r="AD18" s="35">
        <v>5.8</v>
      </c>
      <c r="AE18" s="35">
        <v>8.3</v>
      </c>
      <c r="AF18" s="35">
        <v>6.1</v>
      </c>
      <c r="AG18" s="35">
        <v>4</v>
      </c>
      <c r="AH18" s="35">
        <v>6.1</v>
      </c>
      <c r="AI18" s="35">
        <v>7.5</v>
      </c>
      <c r="AJ18" s="35">
        <v>8.8</v>
      </c>
      <c r="AK18" s="35">
        <v>4.5</v>
      </c>
      <c r="AL18" s="35">
        <v>7.1</v>
      </c>
      <c r="AM18" s="35">
        <v>4</v>
      </c>
      <c r="AN18" s="35">
        <v>6.2</v>
      </c>
      <c r="AO18" s="35">
        <v>4.2</v>
      </c>
      <c r="AP18" s="35">
        <v>4.2</v>
      </c>
      <c r="AQ18" s="35">
        <v>3.7</v>
      </c>
      <c r="AR18" s="35">
        <v>9.5</v>
      </c>
      <c r="AS18" s="35" t="s">
        <v>265</v>
      </c>
      <c r="AT18" s="35" t="s">
        <v>421</v>
      </c>
      <c r="AU18" s="35" t="s">
        <v>308</v>
      </c>
      <c r="AV18" s="35" t="s">
        <v>422</v>
      </c>
      <c r="AW18" s="35" t="s">
        <v>233</v>
      </c>
      <c r="AX18" s="35">
        <v>10</v>
      </c>
      <c r="AY18" s="35">
        <v>4.3</v>
      </c>
      <c r="AZ18" s="35">
        <v>4.3</v>
      </c>
      <c r="BA18" s="35">
        <v>4.3</v>
      </c>
      <c r="BB18" s="35">
        <v>5.7</v>
      </c>
      <c r="BC18" s="35">
        <v>2.9</v>
      </c>
      <c r="BD18" s="35">
        <v>4.3</v>
      </c>
      <c r="BE18" s="35">
        <v>4.3</v>
      </c>
      <c r="BF18" s="35" t="s">
        <v>199</v>
      </c>
      <c r="BG18" s="35" t="s">
        <v>278</v>
      </c>
      <c r="BH18" s="35">
        <v>5.3</v>
      </c>
      <c r="BI18" s="35">
        <v>6.6</v>
      </c>
      <c r="BJ18" s="35" t="s">
        <v>321</v>
      </c>
      <c r="BK18" s="35" t="s">
        <v>235</v>
      </c>
    </row>
    <row r="19" s="1" customFormat="1" customHeight="1" spans="1:63">
      <c r="A19" s="1" t="s">
        <v>423</v>
      </c>
      <c r="B19" s="1" t="s">
        <v>424</v>
      </c>
      <c r="C19" s="35" t="s">
        <v>30</v>
      </c>
      <c r="D19" s="35" t="s">
        <v>23</v>
      </c>
      <c r="E19" s="35" t="s">
        <v>425</v>
      </c>
      <c r="F19" s="35" t="s">
        <v>214</v>
      </c>
      <c r="G19" s="35" t="s">
        <v>426</v>
      </c>
      <c r="H19" s="35" t="s">
        <v>216</v>
      </c>
      <c r="I19" s="35" t="s">
        <v>427</v>
      </c>
      <c r="J19" s="35" t="s">
        <v>428</v>
      </c>
      <c r="K19" s="35" t="s">
        <v>372</v>
      </c>
      <c r="L19" s="35" t="s">
        <v>219</v>
      </c>
      <c r="M19" s="35" t="s">
        <v>32</v>
      </c>
      <c r="N19" s="35" t="s">
        <v>313</v>
      </c>
      <c r="O19" s="35" t="s">
        <v>31</v>
      </c>
      <c r="P19" s="35" t="s">
        <v>429</v>
      </c>
      <c r="Q19" s="28" t="s">
        <v>430</v>
      </c>
      <c r="R19" s="28" t="s">
        <v>431</v>
      </c>
      <c r="S19" s="35" t="s">
        <v>225</v>
      </c>
      <c r="T19" s="35" t="s">
        <v>226</v>
      </c>
      <c r="U19" s="35" t="s">
        <v>227</v>
      </c>
      <c r="V19" s="35" t="s">
        <v>227</v>
      </c>
      <c r="W19" s="35" t="s">
        <v>225</v>
      </c>
      <c r="X19" s="35" t="s">
        <v>225</v>
      </c>
      <c r="Y19" s="35" t="s">
        <v>225</v>
      </c>
      <c r="Z19" s="35">
        <v>0</v>
      </c>
      <c r="AA19" s="35">
        <v>0</v>
      </c>
      <c r="AB19" s="35" t="s">
        <v>247</v>
      </c>
      <c r="AC19" s="35" t="s">
        <v>225</v>
      </c>
      <c r="AD19" s="35">
        <v>5.1</v>
      </c>
      <c r="AE19" s="35">
        <v>5.6</v>
      </c>
      <c r="AF19" s="35">
        <v>6.2</v>
      </c>
      <c r="AG19" s="35">
        <v>4.6</v>
      </c>
      <c r="AH19" s="35">
        <v>5.8</v>
      </c>
      <c r="AI19" s="35">
        <v>3.9</v>
      </c>
      <c r="AJ19" s="35">
        <v>5.9</v>
      </c>
      <c r="AK19" s="35">
        <v>5.8</v>
      </c>
      <c r="AL19" s="35">
        <v>5.8</v>
      </c>
      <c r="AM19" s="35">
        <v>5.4</v>
      </c>
      <c r="AN19" s="35">
        <v>2.7</v>
      </c>
      <c r="AO19" s="35">
        <v>6.5</v>
      </c>
      <c r="AP19" s="35">
        <v>3.1</v>
      </c>
      <c r="AQ19" s="35">
        <v>4.3</v>
      </c>
      <c r="AR19" s="35">
        <v>6.5</v>
      </c>
      <c r="AS19" s="35" t="s">
        <v>329</v>
      </c>
      <c r="AT19" s="35" t="s">
        <v>249</v>
      </c>
      <c r="AU19" s="35" t="s">
        <v>432</v>
      </c>
      <c r="AV19" s="35" t="s">
        <v>433</v>
      </c>
      <c r="AW19" s="35" t="s">
        <v>233</v>
      </c>
      <c r="AX19" s="35">
        <v>9.6</v>
      </c>
      <c r="AY19" s="35">
        <v>4.3</v>
      </c>
      <c r="AZ19" s="35">
        <v>8.6</v>
      </c>
      <c r="BA19" s="35">
        <v>7.1</v>
      </c>
      <c r="BB19" s="35">
        <v>4.3</v>
      </c>
      <c r="BC19" s="35">
        <v>2.9</v>
      </c>
      <c r="BD19" s="35">
        <v>2.9</v>
      </c>
      <c r="BE19" s="35">
        <v>1.4</v>
      </c>
      <c r="BF19" s="35" t="s">
        <v>297</v>
      </c>
      <c r="BG19" s="35" t="s">
        <v>235</v>
      </c>
      <c r="BH19" s="35">
        <v>7.1</v>
      </c>
      <c r="BI19" s="35">
        <v>6.1</v>
      </c>
      <c r="BJ19" s="35" t="s">
        <v>254</v>
      </c>
      <c r="BK19" s="35" t="s">
        <v>278</v>
      </c>
    </row>
    <row r="20" s="1" customFormat="1" customHeight="1" spans="1:63">
      <c r="A20" s="1" t="s">
        <v>434</v>
      </c>
      <c r="B20" s="1" t="s">
        <v>435</v>
      </c>
      <c r="C20" s="35" t="s">
        <v>48</v>
      </c>
      <c r="D20" s="35" t="s">
        <v>23</v>
      </c>
      <c r="E20" s="35" t="s">
        <v>436</v>
      </c>
      <c r="F20" s="35" t="s">
        <v>258</v>
      </c>
      <c r="G20" s="35" t="s">
        <v>215</v>
      </c>
      <c r="H20" s="35" t="s">
        <v>216</v>
      </c>
      <c r="I20" s="35" t="s">
        <v>437</v>
      </c>
      <c r="J20" s="35" t="s">
        <v>438</v>
      </c>
      <c r="K20" s="35" t="s">
        <v>288</v>
      </c>
      <c r="L20" s="35" t="s">
        <v>219</v>
      </c>
      <c r="M20" s="35" t="s">
        <v>439</v>
      </c>
      <c r="N20" s="35" t="s">
        <v>313</v>
      </c>
      <c r="O20" s="35" t="s">
        <v>49</v>
      </c>
      <c r="P20" s="35" t="s">
        <v>440</v>
      </c>
      <c r="Q20" s="28" t="s">
        <v>441</v>
      </c>
      <c r="R20" s="28" t="s">
        <v>442</v>
      </c>
      <c r="S20" s="35" t="s">
        <v>225</v>
      </c>
      <c r="T20" s="35" t="s">
        <v>226</v>
      </c>
      <c r="U20" s="35" t="s">
        <v>227</v>
      </c>
      <c r="V20" s="35" t="s">
        <v>227</v>
      </c>
      <c r="W20" s="35" t="s">
        <v>225</v>
      </c>
      <c r="X20" s="35" t="s">
        <v>225</v>
      </c>
      <c r="Y20" s="35" t="s">
        <v>225</v>
      </c>
      <c r="Z20" s="35">
        <v>0</v>
      </c>
      <c r="AA20" s="35">
        <v>0</v>
      </c>
      <c r="AB20" s="35" t="s">
        <v>443</v>
      </c>
      <c r="AC20" s="35" t="s">
        <v>225</v>
      </c>
      <c r="AD20" s="35">
        <v>1</v>
      </c>
      <c r="AE20" s="35">
        <v>4.6</v>
      </c>
      <c r="AF20" s="35">
        <v>7.4</v>
      </c>
      <c r="AG20" s="35">
        <v>4.6</v>
      </c>
      <c r="AH20" s="35">
        <v>5.6</v>
      </c>
      <c r="AI20" s="35">
        <v>2.9</v>
      </c>
      <c r="AJ20" s="35">
        <v>1.7</v>
      </c>
      <c r="AK20" s="35">
        <v>4.9</v>
      </c>
      <c r="AL20" s="35">
        <v>5.1</v>
      </c>
      <c r="AM20" s="35">
        <v>4.9</v>
      </c>
      <c r="AN20" s="35">
        <v>1.7</v>
      </c>
      <c r="AO20" s="35">
        <v>6</v>
      </c>
      <c r="AP20" s="35">
        <v>6.4</v>
      </c>
      <c r="AQ20" s="35">
        <v>4</v>
      </c>
      <c r="AR20" s="35">
        <v>2.8</v>
      </c>
      <c r="AS20" s="35" t="s">
        <v>444</v>
      </c>
      <c r="AT20" s="35" t="s">
        <v>445</v>
      </c>
      <c r="AU20" s="35" t="s">
        <v>446</v>
      </c>
      <c r="AV20" s="35" t="s">
        <v>447</v>
      </c>
      <c r="AW20" s="35" t="s">
        <v>233</v>
      </c>
      <c r="AX20" s="35">
        <v>5.7</v>
      </c>
      <c r="AY20" s="35">
        <v>8.6</v>
      </c>
      <c r="AZ20" s="35">
        <v>4.3</v>
      </c>
      <c r="BA20" s="35">
        <v>7.1</v>
      </c>
      <c r="BB20" s="35">
        <v>7.1</v>
      </c>
      <c r="BC20" s="35">
        <v>2.9</v>
      </c>
      <c r="BD20" s="35">
        <v>2.9</v>
      </c>
      <c r="BE20" s="35">
        <v>1.4</v>
      </c>
      <c r="BF20" s="35" t="s">
        <v>200</v>
      </c>
      <c r="BG20" s="35" t="s">
        <v>253</v>
      </c>
      <c r="BH20" s="35">
        <v>5.3</v>
      </c>
      <c r="BI20" s="35">
        <v>7.9</v>
      </c>
      <c r="BJ20" s="35" t="s">
        <v>321</v>
      </c>
      <c r="BK20" s="35" t="s">
        <v>278</v>
      </c>
    </row>
    <row r="21" customHeight="1" spans="3:63"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28"/>
      <c r="R21" s="28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</row>
    <row r="22" s="1" customFormat="1" customHeight="1" spans="1:63">
      <c r="A22" s="1" t="s">
        <v>448</v>
      </c>
      <c r="B22" s="1" t="s">
        <v>449</v>
      </c>
      <c r="C22" s="35" t="s">
        <v>105</v>
      </c>
      <c r="D22" s="35" t="s">
        <v>23</v>
      </c>
      <c r="E22" s="35" t="s">
        <v>450</v>
      </c>
      <c r="F22" s="35" t="s">
        <v>369</v>
      </c>
      <c r="G22" s="35" t="s">
        <v>215</v>
      </c>
      <c r="H22" s="35" t="s">
        <v>216</v>
      </c>
      <c r="I22" s="35" t="s">
        <v>451</v>
      </c>
      <c r="J22" s="35" t="s">
        <v>452</v>
      </c>
      <c r="K22" s="35" t="s">
        <v>372</v>
      </c>
      <c r="L22" s="35" t="s">
        <v>219</v>
      </c>
      <c r="M22" s="35" t="s">
        <v>100</v>
      </c>
      <c r="N22" s="35" t="s">
        <v>313</v>
      </c>
      <c r="O22" s="35" t="s">
        <v>453</v>
      </c>
      <c r="P22" s="35" t="s">
        <v>454</v>
      </c>
      <c r="Q22" s="28" t="s">
        <v>455</v>
      </c>
      <c r="R22" s="28" t="s">
        <v>456</v>
      </c>
      <c r="S22" s="35" t="s">
        <v>225</v>
      </c>
      <c r="T22" s="35" t="s">
        <v>226</v>
      </c>
      <c r="U22" s="35" t="s">
        <v>227</v>
      </c>
      <c r="V22" s="35" t="s">
        <v>227</v>
      </c>
      <c r="W22" s="35" t="s">
        <v>225</v>
      </c>
      <c r="X22" s="35" t="s">
        <v>225</v>
      </c>
      <c r="Y22" s="35" t="s">
        <v>225</v>
      </c>
      <c r="Z22" s="35">
        <v>0</v>
      </c>
      <c r="AA22" s="35">
        <v>0</v>
      </c>
      <c r="AB22" s="35" t="s">
        <v>457</v>
      </c>
      <c r="AC22" s="35" t="s">
        <v>225</v>
      </c>
      <c r="AD22" s="35">
        <v>7.8</v>
      </c>
      <c r="AE22" s="35">
        <v>6.5</v>
      </c>
      <c r="AF22" s="35">
        <v>8.6</v>
      </c>
      <c r="AG22" s="35">
        <v>8.4</v>
      </c>
      <c r="AH22" s="35">
        <v>7.4</v>
      </c>
      <c r="AI22" s="35">
        <v>5.1</v>
      </c>
      <c r="AJ22" s="35">
        <v>7.2</v>
      </c>
      <c r="AK22" s="35">
        <v>7.4</v>
      </c>
      <c r="AL22" s="35">
        <v>6.7</v>
      </c>
      <c r="AM22" s="35">
        <v>9.1</v>
      </c>
      <c r="AN22" s="35">
        <v>8.2</v>
      </c>
      <c r="AO22" s="35">
        <v>8.1</v>
      </c>
      <c r="AP22" s="35">
        <v>8.1</v>
      </c>
      <c r="AQ22" s="35">
        <v>10</v>
      </c>
      <c r="AR22" s="35">
        <v>7.5</v>
      </c>
      <c r="AS22" s="35" t="s">
        <v>248</v>
      </c>
      <c r="AT22" s="35" t="s">
        <v>295</v>
      </c>
      <c r="AU22" s="35" t="s">
        <v>458</v>
      </c>
      <c r="AV22" s="35" t="s">
        <v>459</v>
      </c>
      <c r="AW22" s="35" t="s">
        <v>252</v>
      </c>
      <c r="AX22" s="35">
        <v>8.1</v>
      </c>
      <c r="AY22" s="35">
        <v>5.7</v>
      </c>
      <c r="AZ22" s="35">
        <v>5.7</v>
      </c>
      <c r="BA22" s="35">
        <v>7.6</v>
      </c>
      <c r="BB22" s="35">
        <v>4.3</v>
      </c>
      <c r="BC22" s="35">
        <v>7.1</v>
      </c>
      <c r="BD22" s="35">
        <v>1.4</v>
      </c>
      <c r="BE22" s="35">
        <v>1.4</v>
      </c>
      <c r="BF22" s="35" t="s">
        <v>343</v>
      </c>
      <c r="BG22" s="35" t="s">
        <v>253</v>
      </c>
      <c r="BH22" s="35">
        <v>6.6</v>
      </c>
      <c r="BI22" s="35">
        <v>6.8</v>
      </c>
      <c r="BJ22" s="35" t="s">
        <v>284</v>
      </c>
      <c r="BK22" s="35" t="s">
        <v>235</v>
      </c>
    </row>
    <row r="23" s="1" customFormat="1" customHeight="1" spans="1:63">
      <c r="A23" s="1" t="s">
        <v>460</v>
      </c>
      <c r="B23" s="1" t="s">
        <v>461</v>
      </c>
      <c r="C23" s="35" t="s">
        <v>106</v>
      </c>
      <c r="D23" s="35" t="s">
        <v>47</v>
      </c>
      <c r="E23" s="35" t="s">
        <v>462</v>
      </c>
      <c r="F23" s="35" t="s">
        <v>214</v>
      </c>
      <c r="G23" s="35" t="s">
        <v>215</v>
      </c>
      <c r="H23" s="35" t="s">
        <v>216</v>
      </c>
      <c r="I23" s="35" t="s">
        <v>463</v>
      </c>
      <c r="J23" s="35" t="s">
        <v>464</v>
      </c>
      <c r="K23" s="35" t="s">
        <v>218</v>
      </c>
      <c r="L23" s="35" t="s">
        <v>219</v>
      </c>
      <c r="M23" s="35" t="s">
        <v>34</v>
      </c>
      <c r="N23" s="35" t="s">
        <v>221</v>
      </c>
      <c r="O23" s="35" t="s">
        <v>465</v>
      </c>
      <c r="P23" s="35" t="s">
        <v>466</v>
      </c>
      <c r="Q23" s="28" t="s">
        <v>467</v>
      </c>
      <c r="R23" s="28" t="s">
        <v>468</v>
      </c>
      <c r="S23" s="35" t="s">
        <v>225</v>
      </c>
      <c r="T23" s="35" t="s">
        <v>226</v>
      </c>
      <c r="U23" s="35" t="s">
        <v>227</v>
      </c>
      <c r="V23" s="35" t="s">
        <v>227</v>
      </c>
      <c r="W23" s="35" t="s">
        <v>225</v>
      </c>
      <c r="X23" s="35" t="s">
        <v>225</v>
      </c>
      <c r="Y23" s="35" t="s">
        <v>225</v>
      </c>
      <c r="Z23" s="35">
        <v>0</v>
      </c>
      <c r="AA23" s="35">
        <v>0</v>
      </c>
      <c r="AB23" s="35" t="s">
        <v>469</v>
      </c>
      <c r="AC23" s="35" t="s">
        <v>225</v>
      </c>
      <c r="AD23" s="35">
        <v>7.3</v>
      </c>
      <c r="AE23" s="35">
        <v>8.1</v>
      </c>
      <c r="AF23" s="35">
        <v>9.8</v>
      </c>
      <c r="AG23" s="35">
        <v>8.4</v>
      </c>
      <c r="AH23" s="35">
        <v>8.5</v>
      </c>
      <c r="AI23" s="35">
        <v>7.7</v>
      </c>
      <c r="AJ23" s="35">
        <v>6.1</v>
      </c>
      <c r="AK23" s="35">
        <v>6.5</v>
      </c>
      <c r="AL23" s="35">
        <v>8.1</v>
      </c>
      <c r="AM23" s="35">
        <v>7.9</v>
      </c>
      <c r="AN23" s="35">
        <v>9.2</v>
      </c>
      <c r="AO23" s="35">
        <v>7.7</v>
      </c>
      <c r="AP23" s="35">
        <v>5.9</v>
      </c>
      <c r="AQ23" s="35">
        <v>7.6</v>
      </c>
      <c r="AR23" s="35">
        <v>7.6</v>
      </c>
      <c r="AS23" s="35" t="s">
        <v>352</v>
      </c>
      <c r="AT23" s="35" t="s">
        <v>266</v>
      </c>
      <c r="AU23" s="35" t="s">
        <v>470</v>
      </c>
      <c r="AV23" s="35" t="s">
        <v>471</v>
      </c>
      <c r="AW23" s="35" t="s">
        <v>252</v>
      </c>
      <c r="AX23" s="35">
        <v>9.6</v>
      </c>
      <c r="AY23" s="35">
        <v>4.3</v>
      </c>
      <c r="AZ23" s="35">
        <v>5.7</v>
      </c>
      <c r="BA23" s="35">
        <v>2.9</v>
      </c>
      <c r="BB23" s="35">
        <v>8.6</v>
      </c>
      <c r="BC23" s="35">
        <v>4.3</v>
      </c>
      <c r="BD23" s="35">
        <v>0</v>
      </c>
      <c r="BE23" s="35">
        <v>5.7</v>
      </c>
      <c r="BF23" s="35" t="s">
        <v>472</v>
      </c>
      <c r="BG23" s="35" t="s">
        <v>235</v>
      </c>
      <c r="BH23" s="35">
        <v>7.9</v>
      </c>
      <c r="BI23" s="35">
        <v>4.8</v>
      </c>
      <c r="BJ23" s="35" t="s">
        <v>473</v>
      </c>
      <c r="BK23" s="35" t="s">
        <v>235</v>
      </c>
    </row>
    <row r="24" s="1" customFormat="1" customHeight="1" spans="1:63">
      <c r="A24" s="1" t="s">
        <v>474</v>
      </c>
      <c r="B24" s="1" t="s">
        <v>475</v>
      </c>
      <c r="C24" s="35" t="s">
        <v>65</v>
      </c>
      <c r="D24" s="35" t="s">
        <v>47</v>
      </c>
      <c r="E24" s="35" t="s">
        <v>476</v>
      </c>
      <c r="F24" s="35" t="s">
        <v>214</v>
      </c>
      <c r="G24" s="35" t="s">
        <v>215</v>
      </c>
      <c r="H24" s="35" t="s">
        <v>216</v>
      </c>
      <c r="I24" s="35" t="s">
        <v>217</v>
      </c>
      <c r="J24" s="35" t="s">
        <v>477</v>
      </c>
      <c r="K24" s="35" t="s">
        <v>218</v>
      </c>
      <c r="L24" s="35" t="s">
        <v>219</v>
      </c>
      <c r="M24" s="35" t="s">
        <v>67</v>
      </c>
      <c r="N24" s="35" t="s">
        <v>221</v>
      </c>
      <c r="O24" s="35" t="s">
        <v>66</v>
      </c>
      <c r="P24" s="35" t="s">
        <v>478</v>
      </c>
      <c r="Q24" s="28" t="s">
        <v>479</v>
      </c>
      <c r="R24" s="28" t="s">
        <v>480</v>
      </c>
      <c r="S24" s="35" t="s">
        <v>225</v>
      </c>
      <c r="T24" s="35" t="s">
        <v>226</v>
      </c>
      <c r="U24" s="35" t="s">
        <v>227</v>
      </c>
      <c r="V24" s="35" t="s">
        <v>227</v>
      </c>
      <c r="W24" s="35" t="s">
        <v>225</v>
      </c>
      <c r="X24" s="35" t="s">
        <v>225</v>
      </c>
      <c r="Y24" s="35" t="s">
        <v>225</v>
      </c>
      <c r="Z24" s="35">
        <v>0</v>
      </c>
      <c r="AA24" s="35">
        <v>0</v>
      </c>
      <c r="AB24" s="35" t="s">
        <v>481</v>
      </c>
      <c r="AC24" s="35" t="s">
        <v>225</v>
      </c>
      <c r="AD24" s="35">
        <v>7.3</v>
      </c>
      <c r="AE24" s="35">
        <v>5.8</v>
      </c>
      <c r="AF24" s="35">
        <v>6.1</v>
      </c>
      <c r="AG24" s="35">
        <v>3.9</v>
      </c>
      <c r="AH24" s="35">
        <v>8.3</v>
      </c>
      <c r="AI24" s="35">
        <v>6.1</v>
      </c>
      <c r="AJ24" s="35">
        <v>6.3</v>
      </c>
      <c r="AK24" s="35">
        <v>7.3</v>
      </c>
      <c r="AL24" s="35">
        <v>4.6</v>
      </c>
      <c r="AM24" s="35">
        <v>6.8</v>
      </c>
      <c r="AN24" s="35">
        <v>6.4</v>
      </c>
      <c r="AO24" s="35">
        <v>6.4</v>
      </c>
      <c r="AP24" s="35">
        <v>6</v>
      </c>
      <c r="AQ24" s="35">
        <v>7</v>
      </c>
      <c r="AR24" s="35">
        <v>7.5</v>
      </c>
      <c r="AS24" s="35" t="s">
        <v>229</v>
      </c>
      <c r="AT24" s="35" t="s">
        <v>307</v>
      </c>
      <c r="AU24" s="35" t="s">
        <v>482</v>
      </c>
      <c r="AV24" s="35" t="s">
        <v>483</v>
      </c>
      <c r="AW24" s="35" t="s">
        <v>233</v>
      </c>
      <c r="AX24" s="35">
        <v>8.1</v>
      </c>
      <c r="AY24" s="35">
        <v>7.6</v>
      </c>
      <c r="AZ24" s="35">
        <v>4.3</v>
      </c>
      <c r="BA24" s="35">
        <v>4.3</v>
      </c>
      <c r="BB24" s="35">
        <v>5.7</v>
      </c>
      <c r="BC24" s="35">
        <v>7.1</v>
      </c>
      <c r="BD24" s="35">
        <v>1.4</v>
      </c>
      <c r="BE24" s="35">
        <v>2.9</v>
      </c>
      <c r="BF24" s="35" t="s">
        <v>394</v>
      </c>
      <c r="BG24" s="35" t="s">
        <v>278</v>
      </c>
      <c r="BH24" s="35">
        <v>1.7</v>
      </c>
      <c r="BI24" s="35">
        <v>3</v>
      </c>
      <c r="BJ24" s="35" t="s">
        <v>270</v>
      </c>
      <c r="BK24" s="35" t="s">
        <v>278</v>
      </c>
    </row>
    <row r="25" s="1" customFormat="1" customHeight="1" spans="1:63">
      <c r="A25" s="1" t="s">
        <v>484</v>
      </c>
      <c r="B25" s="1" t="s">
        <v>485</v>
      </c>
      <c r="C25" s="35" t="s">
        <v>99</v>
      </c>
      <c r="D25" s="35" t="s">
        <v>23</v>
      </c>
      <c r="E25" s="35" t="s">
        <v>486</v>
      </c>
      <c r="F25" s="35" t="s">
        <v>369</v>
      </c>
      <c r="G25" s="35" t="s">
        <v>399</v>
      </c>
      <c r="H25" s="35" t="s">
        <v>216</v>
      </c>
      <c r="I25" s="35" t="s">
        <v>437</v>
      </c>
      <c r="J25" s="35" t="s">
        <v>438</v>
      </c>
      <c r="K25" s="35" t="s">
        <v>372</v>
      </c>
      <c r="L25" s="35" t="s">
        <v>219</v>
      </c>
      <c r="M25" s="35" t="s">
        <v>100</v>
      </c>
      <c r="N25" s="35" t="s">
        <v>313</v>
      </c>
      <c r="O25" s="35" t="s">
        <v>487</v>
      </c>
      <c r="P25" s="35" t="s">
        <v>488</v>
      </c>
      <c r="Q25" s="28" t="s">
        <v>489</v>
      </c>
      <c r="R25" s="28" t="s">
        <v>490</v>
      </c>
      <c r="S25" s="35" t="s">
        <v>225</v>
      </c>
      <c r="T25" s="35" t="s">
        <v>226</v>
      </c>
      <c r="U25" s="35" t="s">
        <v>227</v>
      </c>
      <c r="V25" s="35" t="s">
        <v>227</v>
      </c>
      <c r="W25" s="35" t="s">
        <v>225</v>
      </c>
      <c r="X25" s="35" t="s">
        <v>225</v>
      </c>
      <c r="Y25" s="35" t="s">
        <v>225</v>
      </c>
      <c r="Z25" s="35">
        <v>0</v>
      </c>
      <c r="AA25" s="35">
        <v>0</v>
      </c>
      <c r="AB25" s="35" t="s">
        <v>247</v>
      </c>
      <c r="AC25" s="35" t="s">
        <v>225</v>
      </c>
      <c r="AD25" s="35">
        <v>6.6</v>
      </c>
      <c r="AE25" s="35">
        <v>3.2</v>
      </c>
      <c r="AF25" s="35">
        <v>6.5</v>
      </c>
      <c r="AG25" s="35">
        <v>7.2</v>
      </c>
      <c r="AH25" s="35">
        <v>7.7</v>
      </c>
      <c r="AI25" s="35">
        <v>6.9</v>
      </c>
      <c r="AJ25" s="35">
        <v>6.3</v>
      </c>
      <c r="AK25" s="35">
        <v>5.6</v>
      </c>
      <c r="AL25" s="35">
        <v>5.9</v>
      </c>
      <c r="AM25" s="35">
        <v>2.7</v>
      </c>
      <c r="AN25" s="35">
        <v>6.5</v>
      </c>
      <c r="AO25" s="35">
        <v>6.6</v>
      </c>
      <c r="AP25" s="35">
        <v>6.2</v>
      </c>
      <c r="AQ25" s="35">
        <v>5</v>
      </c>
      <c r="AR25" s="35">
        <v>6.3</v>
      </c>
      <c r="AS25" s="35" t="s">
        <v>391</v>
      </c>
      <c r="AT25" s="35" t="s">
        <v>307</v>
      </c>
      <c r="AU25" s="35" t="s">
        <v>491</v>
      </c>
      <c r="AV25" s="35" t="s">
        <v>492</v>
      </c>
      <c r="AW25" s="35" t="s">
        <v>233</v>
      </c>
      <c r="AX25" s="35">
        <v>8.6</v>
      </c>
      <c r="AY25" s="35">
        <v>4.3</v>
      </c>
      <c r="AZ25" s="35">
        <v>5.7</v>
      </c>
      <c r="BA25" s="35">
        <v>7.1</v>
      </c>
      <c r="BB25" s="35">
        <v>4.3</v>
      </c>
      <c r="BC25" s="35">
        <v>4.3</v>
      </c>
      <c r="BD25" s="35">
        <v>4.3</v>
      </c>
      <c r="BE25" s="35">
        <v>1.4</v>
      </c>
      <c r="BF25" s="35" t="s">
        <v>343</v>
      </c>
      <c r="BG25" s="35" t="s">
        <v>253</v>
      </c>
      <c r="BH25" s="35">
        <v>5.3</v>
      </c>
      <c r="BI25" s="35">
        <v>5.7</v>
      </c>
      <c r="BJ25" s="35" t="s">
        <v>493</v>
      </c>
      <c r="BK25" s="35" t="s">
        <v>253</v>
      </c>
    </row>
    <row r="26" s="1" customFormat="1" customHeight="1" spans="1:63">
      <c r="A26" s="1" t="s">
        <v>494</v>
      </c>
      <c r="B26" s="1" t="s">
        <v>495</v>
      </c>
      <c r="C26" s="35" t="s">
        <v>58</v>
      </c>
      <c r="D26" s="35" t="s">
        <v>23</v>
      </c>
      <c r="E26" s="35" t="s">
        <v>496</v>
      </c>
      <c r="F26" s="35" t="s">
        <v>214</v>
      </c>
      <c r="G26" s="35" t="s">
        <v>215</v>
      </c>
      <c r="H26" s="35" t="s">
        <v>216</v>
      </c>
      <c r="I26" s="35" t="s">
        <v>400</v>
      </c>
      <c r="J26" s="35" t="s">
        <v>438</v>
      </c>
      <c r="K26" s="35" t="s">
        <v>218</v>
      </c>
      <c r="L26" s="35" t="s">
        <v>219</v>
      </c>
      <c r="M26" s="35" t="s">
        <v>61</v>
      </c>
      <c r="N26" s="35" t="s">
        <v>289</v>
      </c>
      <c r="O26" s="35" t="s">
        <v>497</v>
      </c>
      <c r="P26" s="35" t="s">
        <v>498</v>
      </c>
      <c r="Q26" s="28" t="s">
        <v>499</v>
      </c>
      <c r="R26" s="28" t="s">
        <v>500</v>
      </c>
      <c r="S26" s="35" t="s">
        <v>225</v>
      </c>
      <c r="T26" s="35" t="s">
        <v>226</v>
      </c>
      <c r="U26" s="35" t="s">
        <v>317</v>
      </c>
      <c r="V26" s="35" t="s">
        <v>227</v>
      </c>
      <c r="W26" s="35" t="s">
        <v>225</v>
      </c>
      <c r="X26" s="35" t="s">
        <v>225</v>
      </c>
      <c r="Y26" s="35" t="s">
        <v>225</v>
      </c>
      <c r="Z26" s="35">
        <v>0</v>
      </c>
      <c r="AA26" s="35">
        <v>0</v>
      </c>
      <c r="AB26" s="35" t="s">
        <v>501</v>
      </c>
      <c r="AC26" s="35" t="s">
        <v>225</v>
      </c>
      <c r="AD26" s="35">
        <v>6.6</v>
      </c>
      <c r="AE26" s="35">
        <v>3.7</v>
      </c>
      <c r="AF26" s="35">
        <v>3.7</v>
      </c>
      <c r="AG26" s="35">
        <v>5.3</v>
      </c>
      <c r="AH26" s="35">
        <v>5.2</v>
      </c>
      <c r="AI26" s="35">
        <v>5.3</v>
      </c>
      <c r="AJ26" s="35">
        <v>5.9</v>
      </c>
      <c r="AK26" s="35">
        <v>8.2</v>
      </c>
      <c r="AL26" s="35">
        <v>6.1</v>
      </c>
      <c r="AM26" s="35">
        <v>7.5</v>
      </c>
      <c r="AN26" s="35">
        <v>4.5</v>
      </c>
      <c r="AO26" s="35">
        <v>7.4</v>
      </c>
      <c r="AP26" s="35">
        <v>6.6</v>
      </c>
      <c r="AQ26" s="35">
        <v>7.5</v>
      </c>
      <c r="AR26" s="35">
        <v>7.1</v>
      </c>
      <c r="AS26" s="35" t="s">
        <v>278</v>
      </c>
      <c r="AT26" s="35" t="s">
        <v>307</v>
      </c>
      <c r="AU26" s="35" t="s">
        <v>408</v>
      </c>
      <c r="AV26" s="35" t="s">
        <v>471</v>
      </c>
      <c r="AW26" s="35" t="s">
        <v>233</v>
      </c>
      <c r="AX26" s="35">
        <v>8.6</v>
      </c>
      <c r="AY26" s="35">
        <v>4.3</v>
      </c>
      <c r="AZ26" s="35">
        <v>4.3</v>
      </c>
      <c r="BA26" s="35">
        <v>7.1</v>
      </c>
      <c r="BB26" s="35">
        <v>5.7</v>
      </c>
      <c r="BC26" s="35">
        <v>4.3</v>
      </c>
      <c r="BD26" s="35">
        <v>2.9</v>
      </c>
      <c r="BE26" s="35">
        <v>2.9</v>
      </c>
      <c r="BF26" s="35" t="s">
        <v>343</v>
      </c>
      <c r="BG26" s="35" t="s">
        <v>278</v>
      </c>
      <c r="BH26" s="35">
        <v>5.3</v>
      </c>
      <c r="BI26" s="35">
        <v>6.6</v>
      </c>
      <c r="BJ26" s="35" t="s">
        <v>321</v>
      </c>
      <c r="BK26" s="35" t="s">
        <v>278</v>
      </c>
    </row>
    <row r="27" s="1" customFormat="1" customHeight="1" spans="1:63">
      <c r="A27" s="1" t="s">
        <v>502</v>
      </c>
      <c r="B27" s="1" t="s">
        <v>503</v>
      </c>
      <c r="C27" s="35" t="s">
        <v>84</v>
      </c>
      <c r="D27" s="35" t="s">
        <v>47</v>
      </c>
      <c r="E27" s="35" t="s">
        <v>504</v>
      </c>
      <c r="F27" s="35" t="s">
        <v>258</v>
      </c>
      <c r="G27" s="35" t="s">
        <v>215</v>
      </c>
      <c r="H27" s="35" t="s">
        <v>216</v>
      </c>
      <c r="I27" s="35" t="s">
        <v>505</v>
      </c>
      <c r="J27" s="35" t="s">
        <v>506</v>
      </c>
      <c r="K27" s="35" t="s">
        <v>507</v>
      </c>
      <c r="L27" s="35" t="s">
        <v>219</v>
      </c>
      <c r="M27" s="35" t="s">
        <v>85</v>
      </c>
      <c r="N27" s="35" t="s">
        <v>313</v>
      </c>
      <c r="O27" s="35" t="s">
        <v>508</v>
      </c>
      <c r="P27" s="35" t="s">
        <v>509</v>
      </c>
      <c r="Q27" s="28" t="s">
        <v>510</v>
      </c>
      <c r="R27" s="28" t="s">
        <v>511</v>
      </c>
      <c r="S27" s="35" t="s">
        <v>225</v>
      </c>
      <c r="T27" s="35" t="s">
        <v>226</v>
      </c>
      <c r="U27" s="35" t="s">
        <v>253</v>
      </c>
      <c r="V27" s="35" t="s">
        <v>227</v>
      </c>
      <c r="W27" s="35" t="s">
        <v>225</v>
      </c>
      <c r="X27" s="35" t="s">
        <v>225</v>
      </c>
      <c r="Y27" s="35" t="s">
        <v>225</v>
      </c>
      <c r="Z27" s="35">
        <v>0</v>
      </c>
      <c r="AA27" s="35">
        <v>0</v>
      </c>
      <c r="AB27" s="35" t="s">
        <v>512</v>
      </c>
      <c r="AC27" s="35" t="s">
        <v>225</v>
      </c>
      <c r="AD27" s="35">
        <v>4.8</v>
      </c>
      <c r="AE27" s="35">
        <v>5.2</v>
      </c>
      <c r="AF27" s="35">
        <v>7.8</v>
      </c>
      <c r="AG27" s="35">
        <v>5</v>
      </c>
      <c r="AH27" s="35">
        <v>7.2</v>
      </c>
      <c r="AI27" s="35">
        <v>3.4</v>
      </c>
      <c r="AJ27" s="35">
        <v>4.5</v>
      </c>
      <c r="AK27" s="35">
        <v>8.2</v>
      </c>
      <c r="AL27" s="35">
        <v>5.8</v>
      </c>
      <c r="AM27" s="35">
        <v>4.9</v>
      </c>
      <c r="AN27" s="35">
        <v>5.4</v>
      </c>
      <c r="AO27" s="35">
        <v>7.9</v>
      </c>
      <c r="AP27" s="35">
        <v>6.2</v>
      </c>
      <c r="AQ27" s="35">
        <v>7.4</v>
      </c>
      <c r="AR27" s="35">
        <v>8.4</v>
      </c>
      <c r="AS27" s="35" t="s">
        <v>229</v>
      </c>
      <c r="AT27" s="35" t="s">
        <v>341</v>
      </c>
      <c r="AU27" s="35" t="s">
        <v>408</v>
      </c>
      <c r="AV27" s="35" t="s">
        <v>513</v>
      </c>
      <c r="AW27" s="35" t="s">
        <v>233</v>
      </c>
      <c r="AX27" s="35">
        <v>5.7</v>
      </c>
      <c r="AY27" s="35">
        <v>8.1</v>
      </c>
      <c r="AZ27" s="35">
        <v>1.4</v>
      </c>
      <c r="BA27" s="35">
        <v>7.6</v>
      </c>
      <c r="BB27" s="35">
        <v>7.1</v>
      </c>
      <c r="BC27" s="35">
        <v>2.9</v>
      </c>
      <c r="BD27" s="35">
        <v>5.7</v>
      </c>
      <c r="BE27" s="35">
        <v>2.9</v>
      </c>
      <c r="BF27" s="35" t="s">
        <v>514</v>
      </c>
      <c r="BG27" s="35" t="s">
        <v>235</v>
      </c>
      <c r="BH27" s="35">
        <v>5.5</v>
      </c>
      <c r="BI27" s="35">
        <v>5.5</v>
      </c>
      <c r="BJ27" s="35" t="s">
        <v>493</v>
      </c>
      <c r="BK27" s="35" t="s">
        <v>235</v>
      </c>
    </row>
    <row r="28" s="1" customFormat="1" customHeight="1" spans="1:63">
      <c r="A28" s="1" t="s">
        <v>515</v>
      </c>
      <c r="B28" s="1" t="s">
        <v>516</v>
      </c>
      <c r="C28" s="35" t="s">
        <v>102</v>
      </c>
      <c r="D28" s="35" t="s">
        <v>47</v>
      </c>
      <c r="E28" s="35" t="s">
        <v>517</v>
      </c>
      <c r="F28" s="35" t="s">
        <v>214</v>
      </c>
      <c r="G28" s="35" t="s">
        <v>215</v>
      </c>
      <c r="H28" s="35" t="s">
        <v>216</v>
      </c>
      <c r="I28" s="35" t="s">
        <v>518</v>
      </c>
      <c r="J28" s="35" t="s">
        <v>519</v>
      </c>
      <c r="K28" s="35" t="s">
        <v>507</v>
      </c>
      <c r="L28" s="35" t="s">
        <v>241</v>
      </c>
      <c r="M28" s="35" t="s">
        <v>89</v>
      </c>
      <c r="N28" s="35" t="s">
        <v>313</v>
      </c>
      <c r="O28" s="35" t="s">
        <v>520</v>
      </c>
      <c r="P28" s="35" t="s">
        <v>521</v>
      </c>
      <c r="Q28" s="28" t="s">
        <v>522</v>
      </c>
      <c r="R28" s="28" t="s">
        <v>523</v>
      </c>
      <c r="S28" s="35" t="s">
        <v>225</v>
      </c>
      <c r="T28" s="35" t="s">
        <v>226</v>
      </c>
      <c r="U28" s="35" t="s">
        <v>317</v>
      </c>
      <c r="V28" s="35" t="s">
        <v>227</v>
      </c>
      <c r="W28" s="35" t="s">
        <v>225</v>
      </c>
      <c r="X28" s="35" t="s">
        <v>225</v>
      </c>
      <c r="Y28" s="35" t="s">
        <v>225</v>
      </c>
      <c r="Z28" s="35">
        <v>0</v>
      </c>
      <c r="AA28" s="35">
        <v>0</v>
      </c>
      <c r="AB28" s="35" t="s">
        <v>524</v>
      </c>
      <c r="AC28" s="35" t="s">
        <v>225</v>
      </c>
      <c r="AD28" s="35">
        <v>6.9</v>
      </c>
      <c r="AE28" s="35">
        <v>1</v>
      </c>
      <c r="AF28" s="35">
        <v>5.8</v>
      </c>
      <c r="AG28" s="35">
        <v>3</v>
      </c>
      <c r="AH28" s="35">
        <v>6.2</v>
      </c>
      <c r="AI28" s="35">
        <v>5</v>
      </c>
      <c r="AJ28" s="35">
        <v>5</v>
      </c>
      <c r="AK28" s="35">
        <v>5.7</v>
      </c>
      <c r="AL28" s="35">
        <v>4.6</v>
      </c>
      <c r="AM28" s="35">
        <v>3.5</v>
      </c>
      <c r="AN28" s="35">
        <v>5.3</v>
      </c>
      <c r="AO28" s="35">
        <v>8.1</v>
      </c>
      <c r="AP28" s="35">
        <v>3.6</v>
      </c>
      <c r="AQ28" s="35">
        <v>7.3</v>
      </c>
      <c r="AR28" s="35">
        <v>5.9</v>
      </c>
      <c r="AS28" s="35" t="s">
        <v>265</v>
      </c>
      <c r="AT28" s="35" t="s">
        <v>307</v>
      </c>
      <c r="AU28" s="35" t="s">
        <v>525</v>
      </c>
      <c r="AV28" s="35" t="s">
        <v>309</v>
      </c>
      <c r="AW28" s="35" t="s">
        <v>233</v>
      </c>
      <c r="AX28" s="35">
        <v>5.7</v>
      </c>
      <c r="AY28" s="35">
        <v>4.3</v>
      </c>
      <c r="AZ28" s="35">
        <v>4.3</v>
      </c>
      <c r="BA28" s="35">
        <v>8.1</v>
      </c>
      <c r="BB28" s="35">
        <v>7.1</v>
      </c>
      <c r="BC28" s="35">
        <v>5.7</v>
      </c>
      <c r="BD28" s="35">
        <v>1.4</v>
      </c>
      <c r="BE28" s="35">
        <v>4.3</v>
      </c>
      <c r="BF28" s="35" t="s">
        <v>526</v>
      </c>
      <c r="BG28" s="35" t="s">
        <v>253</v>
      </c>
      <c r="BH28" s="35">
        <v>4</v>
      </c>
      <c r="BI28" s="35">
        <v>2.8</v>
      </c>
      <c r="BJ28" s="35" t="s">
        <v>298</v>
      </c>
      <c r="BK28" s="35" t="s">
        <v>235</v>
      </c>
    </row>
    <row r="29" s="1" customFormat="1" customHeight="1" spans="1:63">
      <c r="A29" s="1" t="s">
        <v>527</v>
      </c>
      <c r="B29" s="1" t="s">
        <v>528</v>
      </c>
      <c r="C29" s="35" t="s">
        <v>88</v>
      </c>
      <c r="D29" s="35" t="s">
        <v>23</v>
      </c>
      <c r="E29" s="35" t="s">
        <v>529</v>
      </c>
      <c r="F29" s="35" t="s">
        <v>214</v>
      </c>
      <c r="G29" s="35" t="s">
        <v>215</v>
      </c>
      <c r="H29" s="35" t="s">
        <v>216</v>
      </c>
      <c r="I29" s="35" t="s">
        <v>451</v>
      </c>
      <c r="J29" s="35" t="s">
        <v>452</v>
      </c>
      <c r="K29" s="35" t="s">
        <v>530</v>
      </c>
      <c r="L29" s="35" t="s">
        <v>219</v>
      </c>
      <c r="M29" s="35" t="s">
        <v>89</v>
      </c>
      <c r="N29" s="35" t="s">
        <v>221</v>
      </c>
      <c r="O29" s="35" t="s">
        <v>54</v>
      </c>
      <c r="P29" s="35" t="s">
        <v>531</v>
      </c>
      <c r="Q29" s="28" t="s">
        <v>532</v>
      </c>
      <c r="R29" s="28" t="s">
        <v>533</v>
      </c>
      <c r="S29" s="35" t="s">
        <v>225</v>
      </c>
      <c r="T29" s="35" t="s">
        <v>226</v>
      </c>
      <c r="U29" s="35" t="s">
        <v>278</v>
      </c>
      <c r="V29" s="35" t="s">
        <v>227</v>
      </c>
      <c r="W29" s="35" t="s">
        <v>225</v>
      </c>
      <c r="X29" s="35" t="s">
        <v>225</v>
      </c>
      <c r="Y29" s="35" t="s">
        <v>225</v>
      </c>
      <c r="Z29" s="35">
        <v>0</v>
      </c>
      <c r="AA29" s="35">
        <v>0</v>
      </c>
      <c r="AB29" s="35" t="s">
        <v>534</v>
      </c>
      <c r="AC29" s="35" t="s">
        <v>225</v>
      </c>
      <c r="AD29" s="35">
        <v>4.4</v>
      </c>
      <c r="AE29" s="35">
        <v>4</v>
      </c>
      <c r="AF29" s="35">
        <v>2.8</v>
      </c>
      <c r="AG29" s="35">
        <v>2.9</v>
      </c>
      <c r="AH29" s="35">
        <v>7.3</v>
      </c>
      <c r="AI29" s="35">
        <v>3.4</v>
      </c>
      <c r="AJ29" s="35">
        <v>5.4</v>
      </c>
      <c r="AK29" s="35">
        <v>6.4</v>
      </c>
      <c r="AL29" s="35">
        <v>4.9</v>
      </c>
      <c r="AM29" s="35">
        <v>4.2</v>
      </c>
      <c r="AN29" s="35">
        <v>5.1</v>
      </c>
      <c r="AO29" s="35">
        <v>6.5</v>
      </c>
      <c r="AP29" s="35">
        <v>6</v>
      </c>
      <c r="AQ29" s="35">
        <v>9.2</v>
      </c>
      <c r="AR29" s="35">
        <v>3</v>
      </c>
      <c r="AS29" s="35" t="s">
        <v>340</v>
      </c>
      <c r="AT29" s="35" t="s">
        <v>266</v>
      </c>
      <c r="AU29" s="35" t="s">
        <v>535</v>
      </c>
      <c r="AV29" s="35" t="s">
        <v>536</v>
      </c>
      <c r="AW29" s="35" t="s">
        <v>233</v>
      </c>
      <c r="AX29" s="35">
        <v>10</v>
      </c>
      <c r="AY29" s="35">
        <v>5.7</v>
      </c>
      <c r="AZ29" s="35">
        <v>5.7</v>
      </c>
      <c r="BA29" s="35">
        <v>7.1</v>
      </c>
      <c r="BB29" s="35">
        <v>4.3</v>
      </c>
      <c r="BC29" s="35">
        <v>1.4</v>
      </c>
      <c r="BD29" s="35">
        <v>4.3</v>
      </c>
      <c r="BE29" s="35">
        <v>1.4</v>
      </c>
      <c r="BF29" s="35" t="s">
        <v>199</v>
      </c>
      <c r="BG29" s="35" t="s">
        <v>269</v>
      </c>
      <c r="BH29" s="35">
        <v>3.8</v>
      </c>
      <c r="BI29" s="35">
        <v>5.5</v>
      </c>
      <c r="BJ29" s="35" t="s">
        <v>537</v>
      </c>
      <c r="BK29" s="35" t="s">
        <v>235</v>
      </c>
    </row>
    <row r="30" s="1" customFormat="1" customHeight="1" spans="1:63">
      <c r="A30" s="1" t="s">
        <v>538</v>
      </c>
      <c r="B30" s="1" t="s">
        <v>539</v>
      </c>
      <c r="C30" s="35" t="s">
        <v>94</v>
      </c>
      <c r="D30" s="35" t="s">
        <v>47</v>
      </c>
      <c r="E30" s="35" t="s">
        <v>540</v>
      </c>
      <c r="F30" s="35" t="s">
        <v>369</v>
      </c>
      <c r="G30" s="35" t="s">
        <v>215</v>
      </c>
      <c r="H30" s="35" t="s">
        <v>216</v>
      </c>
      <c r="I30" s="35" t="s">
        <v>400</v>
      </c>
      <c r="J30" s="35" t="s">
        <v>452</v>
      </c>
      <c r="K30" s="35" t="s">
        <v>372</v>
      </c>
      <c r="L30" s="35" t="s">
        <v>219</v>
      </c>
      <c r="M30" s="35" t="s">
        <v>89</v>
      </c>
      <c r="N30" s="35" t="s">
        <v>313</v>
      </c>
      <c r="O30" s="35" t="s">
        <v>541</v>
      </c>
      <c r="P30" s="35" t="s">
        <v>542</v>
      </c>
      <c r="Q30" s="28" t="s">
        <v>543</v>
      </c>
      <c r="R30" s="28" t="s">
        <v>544</v>
      </c>
      <c r="S30" s="35" t="s">
        <v>225</v>
      </c>
      <c r="T30" s="35" t="s">
        <v>226</v>
      </c>
      <c r="U30" s="35" t="s">
        <v>227</v>
      </c>
      <c r="V30" s="35" t="s">
        <v>227</v>
      </c>
      <c r="W30" s="35" t="s">
        <v>225</v>
      </c>
      <c r="X30" s="35" t="s">
        <v>225</v>
      </c>
      <c r="Y30" s="35" t="s">
        <v>225</v>
      </c>
      <c r="Z30" s="35">
        <v>0</v>
      </c>
      <c r="AA30" s="35">
        <v>0</v>
      </c>
      <c r="AB30" s="35" t="s">
        <v>545</v>
      </c>
      <c r="AC30" s="35" t="s">
        <v>225</v>
      </c>
      <c r="AD30" s="35">
        <v>5.3</v>
      </c>
      <c r="AE30" s="35">
        <v>5.5</v>
      </c>
      <c r="AF30" s="35">
        <v>4.5</v>
      </c>
      <c r="AG30" s="35">
        <v>2.9</v>
      </c>
      <c r="AH30" s="35">
        <v>6.5</v>
      </c>
      <c r="AI30" s="35">
        <v>5.3</v>
      </c>
      <c r="AJ30" s="35">
        <v>2.5</v>
      </c>
      <c r="AK30" s="35">
        <v>4</v>
      </c>
      <c r="AL30" s="35">
        <v>5.4</v>
      </c>
      <c r="AM30" s="35">
        <v>4.8</v>
      </c>
      <c r="AN30" s="35">
        <v>5.2</v>
      </c>
      <c r="AO30" s="35">
        <v>4.5</v>
      </c>
      <c r="AP30" s="35">
        <v>2.5</v>
      </c>
      <c r="AQ30" s="35">
        <v>6.7</v>
      </c>
      <c r="AR30" s="35">
        <v>4</v>
      </c>
      <c r="AS30" s="35" t="s">
        <v>444</v>
      </c>
      <c r="AT30" s="35" t="s">
        <v>341</v>
      </c>
      <c r="AU30" s="35" t="s">
        <v>546</v>
      </c>
      <c r="AV30" s="35" t="s">
        <v>547</v>
      </c>
      <c r="AW30" s="35" t="s">
        <v>233</v>
      </c>
      <c r="AX30" s="35">
        <v>8.1</v>
      </c>
      <c r="AY30" s="35">
        <v>2.9</v>
      </c>
      <c r="AZ30" s="35">
        <v>5.7</v>
      </c>
      <c r="BA30" s="35">
        <v>4.3</v>
      </c>
      <c r="BB30" s="35">
        <v>2.9</v>
      </c>
      <c r="BC30" s="35">
        <v>4.3</v>
      </c>
      <c r="BD30" s="35">
        <v>5.7</v>
      </c>
      <c r="BE30" s="35">
        <v>7.1</v>
      </c>
      <c r="BF30" s="35" t="s">
        <v>548</v>
      </c>
      <c r="BG30" s="35" t="s">
        <v>278</v>
      </c>
      <c r="BH30" s="35">
        <v>2.5</v>
      </c>
      <c r="BI30" s="35">
        <v>1.9</v>
      </c>
      <c r="BJ30" s="35" t="s">
        <v>270</v>
      </c>
      <c r="BK30" s="35" t="s">
        <v>278</v>
      </c>
    </row>
    <row r="31" s="1" customFormat="1" customHeight="1" spans="1:63">
      <c r="A31" s="1" t="s">
        <v>549</v>
      </c>
      <c r="B31" s="1" t="s">
        <v>550</v>
      </c>
      <c r="C31" s="35" t="s">
        <v>69</v>
      </c>
      <c r="D31" s="35" t="s">
        <v>47</v>
      </c>
      <c r="E31" s="35" t="s">
        <v>551</v>
      </c>
      <c r="F31" s="35" t="s">
        <v>214</v>
      </c>
      <c r="G31" s="35" t="s">
        <v>215</v>
      </c>
      <c r="H31" s="35" t="s">
        <v>216</v>
      </c>
      <c r="I31" s="35" t="s">
        <v>552</v>
      </c>
      <c r="J31" s="35" t="s">
        <v>553</v>
      </c>
      <c r="K31" s="35" t="s">
        <v>288</v>
      </c>
      <c r="L31" s="35" t="s">
        <v>219</v>
      </c>
      <c r="M31" s="35" t="s">
        <v>100</v>
      </c>
      <c r="N31" s="35" t="s">
        <v>221</v>
      </c>
      <c r="O31" s="35" t="s">
        <v>554</v>
      </c>
      <c r="P31" s="35" t="s">
        <v>555</v>
      </c>
      <c r="Q31" s="28" t="s">
        <v>556</v>
      </c>
      <c r="R31" s="28" t="s">
        <v>557</v>
      </c>
      <c r="S31" s="35" t="s">
        <v>225</v>
      </c>
      <c r="T31" s="35" t="s">
        <v>226</v>
      </c>
      <c r="U31" s="35" t="s">
        <v>227</v>
      </c>
      <c r="V31" s="35" t="s">
        <v>227</v>
      </c>
      <c r="W31" s="35" t="s">
        <v>225</v>
      </c>
      <c r="X31" s="35" t="s">
        <v>225</v>
      </c>
      <c r="Y31" s="35" t="s">
        <v>225</v>
      </c>
      <c r="Z31" s="35">
        <v>0</v>
      </c>
      <c r="AA31" s="35">
        <v>0</v>
      </c>
      <c r="AB31" s="35" t="s">
        <v>558</v>
      </c>
      <c r="AC31" s="35" t="s">
        <v>225</v>
      </c>
      <c r="AD31" s="35">
        <v>5.8</v>
      </c>
      <c r="AE31" s="35">
        <v>4.7</v>
      </c>
      <c r="AF31" s="35">
        <v>5.3</v>
      </c>
      <c r="AG31" s="35">
        <v>3.2</v>
      </c>
      <c r="AH31" s="35">
        <v>6.9</v>
      </c>
      <c r="AI31" s="35">
        <v>3.4</v>
      </c>
      <c r="AJ31" s="35">
        <v>8.9</v>
      </c>
      <c r="AK31" s="35">
        <v>4.7</v>
      </c>
      <c r="AL31" s="35">
        <v>3.3</v>
      </c>
      <c r="AM31" s="35">
        <v>2</v>
      </c>
      <c r="AN31" s="35">
        <v>1.2</v>
      </c>
      <c r="AO31" s="35">
        <v>5.6</v>
      </c>
      <c r="AP31" s="35">
        <v>5.9</v>
      </c>
      <c r="AQ31" s="35">
        <v>7.4</v>
      </c>
      <c r="AR31" s="35">
        <v>5.3</v>
      </c>
      <c r="AS31" s="35" t="s">
        <v>391</v>
      </c>
      <c r="AT31" s="35" t="s">
        <v>341</v>
      </c>
      <c r="AU31" s="35" t="s">
        <v>546</v>
      </c>
      <c r="AV31" s="35" t="s">
        <v>459</v>
      </c>
      <c r="AW31" s="35" t="s">
        <v>233</v>
      </c>
      <c r="AX31" s="35">
        <v>8.6</v>
      </c>
      <c r="AY31" s="35">
        <v>4.3</v>
      </c>
      <c r="AZ31" s="35">
        <v>2.9</v>
      </c>
      <c r="BA31" s="35">
        <v>10</v>
      </c>
      <c r="BB31" s="35">
        <v>4.3</v>
      </c>
      <c r="BC31" s="35">
        <v>0</v>
      </c>
      <c r="BD31" s="35">
        <v>2.9</v>
      </c>
      <c r="BE31" s="35">
        <v>7.1</v>
      </c>
      <c r="BF31" s="35" t="s">
        <v>559</v>
      </c>
      <c r="BG31" s="35" t="s">
        <v>253</v>
      </c>
      <c r="BH31" s="35">
        <v>1.5</v>
      </c>
      <c r="BI31" s="35">
        <v>3.7</v>
      </c>
      <c r="BJ31" s="35" t="s">
        <v>560</v>
      </c>
      <c r="BK31" s="35" t="s">
        <v>235</v>
      </c>
    </row>
    <row r="32" s="1" customFormat="1" customHeight="1" spans="1:63">
      <c r="A32" s="1" t="s">
        <v>561</v>
      </c>
      <c r="B32" s="1" t="s">
        <v>562</v>
      </c>
      <c r="C32" s="35" t="s">
        <v>74</v>
      </c>
      <c r="D32" s="35" t="s">
        <v>47</v>
      </c>
      <c r="E32" s="35" t="s">
        <v>563</v>
      </c>
      <c r="F32" s="35" t="s">
        <v>258</v>
      </c>
      <c r="G32" s="35" t="s">
        <v>215</v>
      </c>
      <c r="H32" s="35" t="s">
        <v>216</v>
      </c>
      <c r="I32" s="35" t="s">
        <v>564</v>
      </c>
      <c r="J32" s="35" t="s">
        <v>452</v>
      </c>
      <c r="K32" s="35" t="s">
        <v>261</v>
      </c>
      <c r="L32" s="35" t="s">
        <v>219</v>
      </c>
      <c r="M32" s="35" t="s">
        <v>77</v>
      </c>
      <c r="N32" s="35" t="s">
        <v>313</v>
      </c>
      <c r="O32" s="35" t="s">
        <v>75</v>
      </c>
      <c r="P32" s="35" t="s">
        <v>565</v>
      </c>
      <c r="Q32" s="28" t="s">
        <v>566</v>
      </c>
      <c r="R32" s="28" t="s">
        <v>567</v>
      </c>
      <c r="S32" s="35" t="s">
        <v>225</v>
      </c>
      <c r="T32" s="35" t="s">
        <v>226</v>
      </c>
      <c r="U32" s="35" t="s">
        <v>227</v>
      </c>
      <c r="V32" s="35" t="s">
        <v>227</v>
      </c>
      <c r="W32" s="35" t="s">
        <v>225</v>
      </c>
      <c r="X32" s="35" t="s">
        <v>225</v>
      </c>
      <c r="Y32" s="35" t="s">
        <v>225</v>
      </c>
      <c r="Z32" s="35">
        <v>0</v>
      </c>
      <c r="AA32" s="35">
        <v>0</v>
      </c>
      <c r="AB32" s="35" t="s">
        <v>568</v>
      </c>
      <c r="AC32" s="35" t="s">
        <v>225</v>
      </c>
      <c r="AD32" s="35">
        <v>3.5</v>
      </c>
      <c r="AE32" s="35">
        <v>4.8</v>
      </c>
      <c r="AF32" s="35">
        <v>6</v>
      </c>
      <c r="AG32" s="35">
        <v>3.1</v>
      </c>
      <c r="AH32" s="35">
        <v>7.1</v>
      </c>
      <c r="AI32" s="35">
        <v>2.8</v>
      </c>
      <c r="AJ32" s="35">
        <v>2.8</v>
      </c>
      <c r="AK32" s="35">
        <v>3.9</v>
      </c>
      <c r="AL32" s="35">
        <v>4</v>
      </c>
      <c r="AM32" s="35">
        <v>5.5</v>
      </c>
      <c r="AN32" s="35">
        <v>3.4</v>
      </c>
      <c r="AO32" s="35">
        <v>5</v>
      </c>
      <c r="AP32" s="35">
        <v>5.1</v>
      </c>
      <c r="AQ32" s="35">
        <v>1.8</v>
      </c>
      <c r="AR32" s="35">
        <v>2.6</v>
      </c>
      <c r="AS32" s="35" t="s">
        <v>444</v>
      </c>
      <c r="AT32" s="35" t="s">
        <v>266</v>
      </c>
      <c r="AU32" s="35" t="s">
        <v>569</v>
      </c>
      <c r="AV32" s="35" t="s">
        <v>570</v>
      </c>
      <c r="AW32" s="35" t="s">
        <v>233</v>
      </c>
      <c r="AX32" s="35">
        <v>8.6</v>
      </c>
      <c r="AY32" s="35">
        <v>5.7</v>
      </c>
      <c r="AZ32" s="35">
        <v>2.9</v>
      </c>
      <c r="BA32" s="35">
        <v>7.1</v>
      </c>
      <c r="BB32" s="35">
        <v>2.9</v>
      </c>
      <c r="BC32" s="35">
        <v>2.9</v>
      </c>
      <c r="BD32" s="35">
        <v>4.3</v>
      </c>
      <c r="BE32" s="35">
        <v>5.7</v>
      </c>
      <c r="BF32" s="35" t="s">
        <v>343</v>
      </c>
      <c r="BG32" s="35" t="s">
        <v>278</v>
      </c>
      <c r="BH32" s="35">
        <v>2.7</v>
      </c>
      <c r="BI32" s="35">
        <v>4.1</v>
      </c>
      <c r="BJ32" s="35" t="s">
        <v>560</v>
      </c>
      <c r="BK32" s="35" t="s">
        <v>278</v>
      </c>
    </row>
    <row r="33" s="36" customFormat="1" customHeight="1" spans="1:63">
      <c r="A33" s="36" t="s">
        <v>571</v>
      </c>
      <c r="B33" s="36" t="s">
        <v>572</v>
      </c>
      <c r="C33" s="36" t="s">
        <v>79</v>
      </c>
      <c r="D33" s="36" t="s">
        <v>23</v>
      </c>
      <c r="E33" s="36" t="s">
        <v>573</v>
      </c>
      <c r="F33" s="36" t="s">
        <v>214</v>
      </c>
      <c r="G33" s="36" t="s">
        <v>335</v>
      </c>
      <c r="H33" s="36" t="s">
        <v>216</v>
      </c>
      <c r="I33" s="36" t="s">
        <v>574</v>
      </c>
      <c r="J33" s="36" t="s">
        <v>438</v>
      </c>
      <c r="K33" s="36" t="s">
        <v>218</v>
      </c>
      <c r="L33" s="36" t="s">
        <v>575</v>
      </c>
      <c r="M33" s="36" t="s">
        <v>576</v>
      </c>
      <c r="N33" s="36" t="s">
        <v>221</v>
      </c>
      <c r="O33" s="36" t="s">
        <v>81</v>
      </c>
      <c r="P33" s="36" t="s">
        <v>577</v>
      </c>
      <c r="Q33" s="36" t="s">
        <v>578</v>
      </c>
      <c r="R33" s="36" t="s">
        <v>579</v>
      </c>
      <c r="S33" s="36" t="s">
        <v>225</v>
      </c>
      <c r="T33" s="36" t="s">
        <v>226</v>
      </c>
      <c r="U33" s="36" t="s">
        <v>227</v>
      </c>
      <c r="V33" s="36" t="s">
        <v>227</v>
      </c>
      <c r="W33" s="36" t="s">
        <v>225</v>
      </c>
      <c r="X33" s="36" t="s">
        <v>225</v>
      </c>
      <c r="Y33" s="36" t="s">
        <v>225</v>
      </c>
      <c r="Z33" s="36">
        <v>0</v>
      </c>
      <c r="AA33" s="36">
        <v>0</v>
      </c>
      <c r="AB33" s="36" t="s">
        <v>580</v>
      </c>
      <c r="AC33" s="36" t="s">
        <v>225</v>
      </c>
      <c r="AD33" s="36">
        <v>6.6</v>
      </c>
      <c r="AE33" s="36">
        <v>2.5</v>
      </c>
      <c r="AF33" s="36">
        <v>5.2</v>
      </c>
      <c r="AG33" s="36">
        <v>5</v>
      </c>
      <c r="AH33" s="36">
        <v>8.6</v>
      </c>
      <c r="AI33" s="36">
        <v>3.9</v>
      </c>
      <c r="AJ33" s="36">
        <v>5.8</v>
      </c>
      <c r="AK33" s="36">
        <v>4.7</v>
      </c>
      <c r="AL33" s="36">
        <v>4.9</v>
      </c>
      <c r="AM33" s="36">
        <v>4.6</v>
      </c>
      <c r="AN33" s="36">
        <v>5.1</v>
      </c>
      <c r="AO33" s="36">
        <v>3.7</v>
      </c>
      <c r="AP33" s="36">
        <v>6.3</v>
      </c>
      <c r="AQ33" s="36">
        <v>3.3</v>
      </c>
      <c r="AR33" s="36">
        <v>1.3</v>
      </c>
      <c r="AS33" s="36" t="s">
        <v>340</v>
      </c>
      <c r="AT33" s="36" t="s">
        <v>364</v>
      </c>
      <c r="AU33" s="36" t="s">
        <v>535</v>
      </c>
      <c r="AV33" s="36" t="s">
        <v>581</v>
      </c>
      <c r="AW33" s="36" t="s">
        <v>233</v>
      </c>
      <c r="AX33" s="36">
        <v>5.7</v>
      </c>
      <c r="AY33" s="36">
        <v>9.6</v>
      </c>
      <c r="AZ33" s="36">
        <v>5.7</v>
      </c>
      <c r="BA33" s="36">
        <v>8.6</v>
      </c>
      <c r="BB33" s="36">
        <v>4.3</v>
      </c>
      <c r="BC33" s="36">
        <v>2.9</v>
      </c>
      <c r="BD33" s="36">
        <v>2.9</v>
      </c>
      <c r="BE33" s="36">
        <v>1.4</v>
      </c>
      <c r="BF33" s="36" t="s">
        <v>514</v>
      </c>
      <c r="BG33" s="36" t="s">
        <v>278</v>
      </c>
      <c r="BH33" s="36">
        <v>2.5</v>
      </c>
      <c r="BI33" s="36">
        <v>1.9</v>
      </c>
      <c r="BJ33" s="36" t="s">
        <v>270</v>
      </c>
      <c r="BK33" s="36" t="s">
        <v>278</v>
      </c>
    </row>
  </sheetData>
  <autoFilter ref="A2:BK33">
    <extLst/>
  </autoFilter>
  <mergeCells count="4">
    <mergeCell ref="A1:AC1"/>
    <mergeCell ref="AD1:AW1"/>
    <mergeCell ref="AX1:BG1"/>
    <mergeCell ref="BH1:BK1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M36"/>
  <sheetViews>
    <sheetView workbookViewId="0">
      <selection activeCell="A1" sqref="A1:M2"/>
    </sheetView>
  </sheetViews>
  <sheetFormatPr defaultColWidth="8.83333333333333" defaultRowHeight="30" customHeight="1"/>
  <cols>
    <col min="1" max="1" width="3.66666666666667" style="21" customWidth="1"/>
    <col min="2" max="2" width="10.5" style="21" customWidth="1"/>
    <col min="3" max="3" width="6.83333333333333" style="21" customWidth="1"/>
    <col min="4" max="4" width="27.3333333333333" style="21" customWidth="1"/>
    <col min="5" max="5" width="14.5" style="21" customWidth="1"/>
    <col min="6" max="6" width="12.8333333333333" style="21" customWidth="1"/>
    <col min="7" max="7" width="3.66666666666667" style="21" customWidth="1"/>
    <col min="8" max="8" width="7" style="23" customWidth="1"/>
    <col min="9" max="12" width="7" style="1" customWidth="1"/>
    <col min="13" max="13" width="6.33333333333333" style="2" customWidth="1"/>
    <col min="14" max="40" width="8.83333333333333" style="32"/>
  </cols>
  <sheetData>
    <row r="1" customHeight="1" spans="1:13">
      <c r="A1" s="24" t="s">
        <v>582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customHeight="1" spans="1:13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customHeight="1" spans="1:13">
      <c r="A3" s="33" t="s">
        <v>2</v>
      </c>
      <c r="B3" s="33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28" t="s">
        <v>583</v>
      </c>
      <c r="I3" s="28"/>
      <c r="J3" s="28"/>
      <c r="K3" s="28"/>
      <c r="L3" s="28"/>
      <c r="M3" s="34" t="s">
        <v>17</v>
      </c>
    </row>
    <row r="4" customHeight="1" spans="1:13">
      <c r="A4" s="33"/>
      <c r="B4" s="33"/>
      <c r="C4" s="25"/>
      <c r="D4" s="25"/>
      <c r="E4" s="25"/>
      <c r="F4" s="25"/>
      <c r="G4" s="25"/>
      <c r="H4" s="28" t="s">
        <v>584</v>
      </c>
      <c r="I4" s="28" t="s">
        <v>585</v>
      </c>
      <c r="J4" s="28" t="s">
        <v>586</v>
      </c>
      <c r="K4" s="28" t="s">
        <v>587</v>
      </c>
      <c r="L4" s="28" t="s">
        <v>588</v>
      </c>
      <c r="M4" s="34"/>
    </row>
    <row r="5" customHeight="1" spans="1:13">
      <c r="A5" s="33">
        <v>1</v>
      </c>
      <c r="B5" s="33" t="s">
        <v>18</v>
      </c>
      <c r="C5" s="25" t="s">
        <v>19</v>
      </c>
      <c r="D5" s="25" t="s">
        <v>20</v>
      </c>
      <c r="E5" s="25" t="s">
        <v>21</v>
      </c>
      <c r="F5" s="25" t="s">
        <v>22</v>
      </c>
      <c r="G5" s="25" t="s">
        <v>23</v>
      </c>
      <c r="H5" s="28">
        <v>93</v>
      </c>
      <c r="I5" s="35">
        <v>93</v>
      </c>
      <c r="J5" s="35">
        <v>94</v>
      </c>
      <c r="K5" s="35">
        <v>91</v>
      </c>
      <c r="L5" s="35">
        <v>94</v>
      </c>
      <c r="M5" s="34">
        <f>AVERAGE(H5:L5)</f>
        <v>93</v>
      </c>
    </row>
    <row r="6" customHeight="1" spans="1:13">
      <c r="A6" s="33">
        <v>2</v>
      </c>
      <c r="B6" s="33"/>
      <c r="C6" s="25" t="s">
        <v>39</v>
      </c>
      <c r="D6" s="25" t="s">
        <v>20</v>
      </c>
      <c r="E6" s="25" t="s">
        <v>40</v>
      </c>
      <c r="F6" s="25" t="s">
        <v>41</v>
      </c>
      <c r="G6" s="25" t="s">
        <v>23</v>
      </c>
      <c r="H6" s="28">
        <v>90</v>
      </c>
      <c r="I6" s="35">
        <v>94</v>
      </c>
      <c r="J6" s="35">
        <v>95</v>
      </c>
      <c r="K6" s="35">
        <v>91</v>
      </c>
      <c r="L6" s="35">
        <v>93</v>
      </c>
      <c r="M6" s="34">
        <f>AVERAGE(H6:L6)</f>
        <v>92.6</v>
      </c>
    </row>
    <row r="7" customHeight="1" spans="1:13">
      <c r="A7" s="33">
        <v>3</v>
      </c>
      <c r="B7" s="33"/>
      <c r="C7" s="25" t="s">
        <v>53</v>
      </c>
      <c r="D7" s="25" t="s">
        <v>20</v>
      </c>
      <c r="E7" s="25" t="s">
        <v>54</v>
      </c>
      <c r="F7" s="25" t="s">
        <v>55</v>
      </c>
      <c r="G7" s="25" t="s">
        <v>23</v>
      </c>
      <c r="H7" s="28">
        <v>92</v>
      </c>
      <c r="I7" s="35">
        <v>68</v>
      </c>
      <c r="J7" s="35">
        <v>90</v>
      </c>
      <c r="K7" s="35">
        <v>90</v>
      </c>
      <c r="L7" s="35">
        <v>90</v>
      </c>
      <c r="M7" s="34">
        <f>AVERAGE(H7:L7)</f>
        <v>86</v>
      </c>
    </row>
    <row r="8" customHeight="1" spans="1:13">
      <c r="A8" s="33">
        <v>4</v>
      </c>
      <c r="B8" s="33"/>
      <c r="C8" s="25" t="s">
        <v>30</v>
      </c>
      <c r="D8" s="25" t="s">
        <v>20</v>
      </c>
      <c r="E8" s="25" t="s">
        <v>31</v>
      </c>
      <c r="F8" s="25" t="s">
        <v>32</v>
      </c>
      <c r="G8" s="25" t="s">
        <v>23</v>
      </c>
      <c r="H8" s="28">
        <v>54</v>
      </c>
      <c r="I8" s="35">
        <v>90</v>
      </c>
      <c r="J8" s="35">
        <v>83</v>
      </c>
      <c r="K8" s="35">
        <v>84</v>
      </c>
      <c r="L8" s="35">
        <v>70</v>
      </c>
      <c r="M8" s="34">
        <f>AVERAGE(H8:L8)</f>
        <v>76.2</v>
      </c>
    </row>
    <row r="9" customHeight="1" spans="1:13">
      <c r="A9" s="33">
        <v>5</v>
      </c>
      <c r="B9" s="33"/>
      <c r="C9" s="25" t="s">
        <v>48</v>
      </c>
      <c r="D9" s="25" t="s">
        <v>20</v>
      </c>
      <c r="E9" s="25" t="s">
        <v>49</v>
      </c>
      <c r="F9" s="25" t="s">
        <v>50</v>
      </c>
      <c r="G9" s="25" t="s">
        <v>23</v>
      </c>
      <c r="H9" s="28">
        <v>85</v>
      </c>
      <c r="I9" s="35">
        <v>84</v>
      </c>
      <c r="J9" s="35">
        <v>84</v>
      </c>
      <c r="K9" s="35">
        <v>66</v>
      </c>
      <c r="L9" s="35">
        <v>51</v>
      </c>
      <c r="M9" s="34">
        <f>AVERAGE(H9:L9)</f>
        <v>74</v>
      </c>
    </row>
    <row r="10" customHeight="1" spans="1:13">
      <c r="A10" s="33">
        <v>6</v>
      </c>
      <c r="B10" s="33"/>
      <c r="C10" s="33" t="s">
        <v>43</v>
      </c>
      <c r="D10" s="25" t="s">
        <v>44</v>
      </c>
      <c r="E10" s="25" t="s">
        <v>45</v>
      </c>
      <c r="F10" s="25" t="s">
        <v>46</v>
      </c>
      <c r="G10" s="25" t="s">
        <v>47</v>
      </c>
      <c r="H10" s="28"/>
      <c r="I10" s="35"/>
      <c r="J10" s="35"/>
      <c r="K10" s="35"/>
      <c r="L10" s="35"/>
      <c r="M10" s="34"/>
    </row>
    <row r="11" customHeight="1" spans="1:13">
      <c r="A11" s="33">
        <v>1</v>
      </c>
      <c r="B11" s="33" t="s">
        <v>57</v>
      </c>
      <c r="C11" s="33" t="s">
        <v>58</v>
      </c>
      <c r="D11" s="25" t="s">
        <v>59</v>
      </c>
      <c r="E11" s="25" t="s">
        <v>60</v>
      </c>
      <c r="F11" s="25" t="s">
        <v>61</v>
      </c>
      <c r="G11" s="25" t="s">
        <v>23</v>
      </c>
      <c r="H11" s="28">
        <v>91</v>
      </c>
      <c r="I11" s="35">
        <v>98</v>
      </c>
      <c r="J11" s="35">
        <v>98</v>
      </c>
      <c r="K11" s="35">
        <v>91</v>
      </c>
      <c r="L11" s="35">
        <v>90</v>
      </c>
      <c r="M11" s="34">
        <f t="shared" ref="M11:M16" si="0">AVERAGE(H11:L11)</f>
        <v>93.6</v>
      </c>
    </row>
    <row r="12" customHeight="1" spans="1:13">
      <c r="A12" s="33">
        <v>2</v>
      </c>
      <c r="B12" s="33"/>
      <c r="C12" s="25" t="s">
        <v>88</v>
      </c>
      <c r="D12" s="25" t="s">
        <v>20</v>
      </c>
      <c r="E12" s="25" t="s">
        <v>54</v>
      </c>
      <c r="F12" s="25" t="s">
        <v>89</v>
      </c>
      <c r="G12" s="25" t="s">
        <v>23</v>
      </c>
      <c r="H12" s="28">
        <v>94</v>
      </c>
      <c r="I12" s="35">
        <v>95</v>
      </c>
      <c r="J12" s="35">
        <v>92</v>
      </c>
      <c r="K12" s="35">
        <v>91</v>
      </c>
      <c r="L12" s="35">
        <v>94</v>
      </c>
      <c r="M12" s="34">
        <f t="shared" si="0"/>
        <v>93.2</v>
      </c>
    </row>
    <row r="13" customHeight="1" spans="1:13">
      <c r="A13" s="33">
        <v>3</v>
      </c>
      <c r="B13" s="33"/>
      <c r="C13" s="25" t="s">
        <v>69</v>
      </c>
      <c r="D13" s="25" t="s">
        <v>20</v>
      </c>
      <c r="E13" s="25" t="s">
        <v>70</v>
      </c>
      <c r="F13" s="25" t="s">
        <v>71</v>
      </c>
      <c r="G13" s="25" t="s">
        <v>47</v>
      </c>
      <c r="H13" s="28">
        <v>92</v>
      </c>
      <c r="I13" s="35">
        <v>95</v>
      </c>
      <c r="J13" s="35">
        <v>93</v>
      </c>
      <c r="K13" s="35">
        <v>90</v>
      </c>
      <c r="L13" s="35">
        <v>93</v>
      </c>
      <c r="M13" s="34">
        <f t="shared" si="0"/>
        <v>92.6</v>
      </c>
    </row>
    <row r="14" customHeight="1" spans="1:13">
      <c r="A14" s="33">
        <v>4</v>
      </c>
      <c r="B14" s="33"/>
      <c r="C14" s="25" t="s">
        <v>84</v>
      </c>
      <c r="D14" s="25" t="s">
        <v>20</v>
      </c>
      <c r="E14" s="25" t="s">
        <v>49</v>
      </c>
      <c r="F14" s="25" t="s">
        <v>85</v>
      </c>
      <c r="G14" s="25" t="s">
        <v>47</v>
      </c>
      <c r="H14" s="28">
        <v>90</v>
      </c>
      <c r="I14" s="35">
        <v>90</v>
      </c>
      <c r="J14" s="35">
        <v>90</v>
      </c>
      <c r="K14" s="35">
        <v>92</v>
      </c>
      <c r="L14" s="35">
        <v>93</v>
      </c>
      <c r="M14" s="34">
        <f t="shared" si="0"/>
        <v>91</v>
      </c>
    </row>
    <row r="15" customHeight="1" spans="1:13">
      <c r="A15" s="33">
        <v>5</v>
      </c>
      <c r="B15" s="33"/>
      <c r="C15" s="25" t="s">
        <v>94</v>
      </c>
      <c r="D15" s="25" t="s">
        <v>20</v>
      </c>
      <c r="E15" s="25" t="s">
        <v>95</v>
      </c>
      <c r="F15" s="25" t="s">
        <v>89</v>
      </c>
      <c r="G15" s="25" t="s">
        <v>47</v>
      </c>
      <c r="H15" s="28">
        <v>90</v>
      </c>
      <c r="I15" s="35">
        <v>91</v>
      </c>
      <c r="J15" s="35">
        <v>90</v>
      </c>
      <c r="K15" s="35">
        <v>93</v>
      </c>
      <c r="L15" s="35">
        <v>90</v>
      </c>
      <c r="M15" s="34">
        <f t="shared" si="0"/>
        <v>90.8</v>
      </c>
    </row>
    <row r="16" customHeight="1" spans="1:13">
      <c r="A16" s="33">
        <v>6</v>
      </c>
      <c r="B16" s="33"/>
      <c r="C16" s="33" t="s">
        <v>106</v>
      </c>
      <c r="D16" s="25" t="s">
        <v>107</v>
      </c>
      <c r="E16" s="25" t="s">
        <v>108</v>
      </c>
      <c r="F16" s="25" t="s">
        <v>109</v>
      </c>
      <c r="G16" s="25" t="s">
        <v>47</v>
      </c>
      <c r="H16" s="28">
        <v>90</v>
      </c>
      <c r="I16" s="35">
        <v>90</v>
      </c>
      <c r="J16" s="35">
        <v>90</v>
      </c>
      <c r="K16" s="35">
        <v>90</v>
      </c>
      <c r="L16" s="35">
        <v>90</v>
      </c>
      <c r="M16" s="34">
        <f t="shared" si="0"/>
        <v>90</v>
      </c>
    </row>
    <row r="17" customHeight="1" spans="1:13">
      <c r="A17" s="33">
        <v>7</v>
      </c>
      <c r="B17" s="33"/>
      <c r="C17" s="25" t="s">
        <v>102</v>
      </c>
      <c r="D17" s="25" t="s">
        <v>20</v>
      </c>
      <c r="E17" s="25" t="s">
        <v>103</v>
      </c>
      <c r="F17" s="25" t="s">
        <v>89</v>
      </c>
      <c r="G17" s="25" t="s">
        <v>47</v>
      </c>
      <c r="H17" s="23">
        <v>90</v>
      </c>
      <c r="I17" s="28">
        <v>93</v>
      </c>
      <c r="J17" s="35">
        <v>90</v>
      </c>
      <c r="K17" s="35">
        <v>91</v>
      </c>
      <c r="L17" s="35">
        <v>78</v>
      </c>
      <c r="M17" s="34">
        <f>AVERAGE(I17:L17)</f>
        <v>88</v>
      </c>
    </row>
    <row r="18" customHeight="1" spans="1:13">
      <c r="A18" s="33">
        <v>8</v>
      </c>
      <c r="B18" s="33"/>
      <c r="C18" s="25" t="s">
        <v>99</v>
      </c>
      <c r="D18" s="25" t="s">
        <v>20</v>
      </c>
      <c r="E18" s="25" t="s">
        <v>40</v>
      </c>
      <c r="F18" s="25" t="s">
        <v>100</v>
      </c>
      <c r="G18" s="25" t="s">
        <v>23</v>
      </c>
      <c r="H18" s="28">
        <v>86</v>
      </c>
      <c r="I18" s="35">
        <v>71</v>
      </c>
      <c r="J18" s="35">
        <v>73</v>
      </c>
      <c r="K18" s="35">
        <v>74</v>
      </c>
      <c r="L18" s="35">
        <v>89</v>
      </c>
      <c r="M18" s="34">
        <f t="shared" ref="M18:M34" si="1">AVERAGE(H18:L18)</f>
        <v>78.6</v>
      </c>
    </row>
    <row r="19" customHeight="1" spans="1:13">
      <c r="A19" s="33">
        <v>9</v>
      </c>
      <c r="B19" s="33"/>
      <c r="C19" s="25" t="s">
        <v>65</v>
      </c>
      <c r="D19" s="25" t="s">
        <v>20</v>
      </c>
      <c r="E19" s="25" t="s">
        <v>66</v>
      </c>
      <c r="F19" s="25" t="s">
        <v>67</v>
      </c>
      <c r="G19" s="25" t="s">
        <v>47</v>
      </c>
      <c r="H19" s="28">
        <v>90</v>
      </c>
      <c r="I19" s="35">
        <v>81</v>
      </c>
      <c r="J19" s="35">
        <v>71</v>
      </c>
      <c r="K19" s="35">
        <v>80</v>
      </c>
      <c r="L19" s="35">
        <v>68</v>
      </c>
      <c r="M19" s="34">
        <f t="shared" si="1"/>
        <v>78</v>
      </c>
    </row>
    <row r="20" customHeight="1" spans="1:13">
      <c r="A20" s="33">
        <v>10</v>
      </c>
      <c r="B20" s="33"/>
      <c r="C20" s="33" t="s">
        <v>74</v>
      </c>
      <c r="D20" s="25" t="s">
        <v>75</v>
      </c>
      <c r="E20" s="25" t="s">
        <v>76</v>
      </c>
      <c r="F20" s="25" t="s">
        <v>77</v>
      </c>
      <c r="G20" s="25" t="s">
        <v>47</v>
      </c>
      <c r="H20" s="28">
        <v>84</v>
      </c>
      <c r="I20" s="35">
        <v>78</v>
      </c>
      <c r="J20" s="35">
        <v>82</v>
      </c>
      <c r="K20" s="35">
        <v>71</v>
      </c>
      <c r="L20" s="35">
        <v>73</v>
      </c>
      <c r="M20" s="34">
        <f t="shared" si="1"/>
        <v>77.6</v>
      </c>
    </row>
    <row r="21" customHeight="1" spans="1:13">
      <c r="A21" s="33">
        <v>11</v>
      </c>
      <c r="B21" s="33"/>
      <c r="C21" s="25" t="s">
        <v>105</v>
      </c>
      <c r="D21" s="25" t="s">
        <v>20</v>
      </c>
      <c r="E21" s="25" t="s">
        <v>49</v>
      </c>
      <c r="F21" s="25" t="s">
        <v>100</v>
      </c>
      <c r="G21" s="25" t="s">
        <v>23</v>
      </c>
      <c r="H21" s="28">
        <v>87</v>
      </c>
      <c r="I21" s="35">
        <v>50</v>
      </c>
      <c r="J21" s="35">
        <v>73</v>
      </c>
      <c r="K21" s="35">
        <v>68</v>
      </c>
      <c r="L21" s="35">
        <v>69</v>
      </c>
      <c r="M21" s="34">
        <f t="shared" si="1"/>
        <v>69.4</v>
      </c>
    </row>
    <row r="22" customHeight="1" spans="1:13">
      <c r="A22" s="33">
        <v>12</v>
      </c>
      <c r="B22" s="33"/>
      <c r="C22" s="33" t="s">
        <v>79</v>
      </c>
      <c r="D22" s="25" t="s">
        <v>80</v>
      </c>
      <c r="E22" s="25" t="s">
        <v>81</v>
      </c>
      <c r="F22" s="25" t="s">
        <v>82</v>
      </c>
      <c r="G22" s="25" t="s">
        <v>23</v>
      </c>
      <c r="H22" s="28">
        <v>90</v>
      </c>
      <c r="I22" s="35">
        <v>95</v>
      </c>
      <c r="J22" s="35">
        <v>90</v>
      </c>
      <c r="K22" s="35">
        <v>85</v>
      </c>
      <c r="L22" s="35" t="s">
        <v>589</v>
      </c>
      <c r="M22" s="34">
        <f t="shared" si="1"/>
        <v>90</v>
      </c>
    </row>
    <row r="23" customHeight="1" spans="1:13">
      <c r="A23" s="33">
        <v>1</v>
      </c>
      <c r="B23" s="25" t="s">
        <v>111</v>
      </c>
      <c r="C23" s="25" t="s">
        <v>112</v>
      </c>
      <c r="D23" s="25" t="s">
        <v>20</v>
      </c>
      <c r="E23" s="25" t="s">
        <v>113</v>
      </c>
      <c r="F23" s="25" t="s">
        <v>114</v>
      </c>
      <c r="G23" s="25" t="s">
        <v>47</v>
      </c>
      <c r="H23" s="28">
        <v>95</v>
      </c>
      <c r="I23" s="35">
        <v>95</v>
      </c>
      <c r="J23" s="35">
        <v>93</v>
      </c>
      <c r="K23" s="35">
        <v>94</v>
      </c>
      <c r="L23" s="35">
        <v>92</v>
      </c>
      <c r="M23" s="34">
        <f t="shared" si="1"/>
        <v>93.8</v>
      </c>
    </row>
    <row r="24" customHeight="1" spans="1:13">
      <c r="A24" s="33">
        <v>2</v>
      </c>
      <c r="B24" s="25"/>
      <c r="C24" s="25" t="s">
        <v>122</v>
      </c>
      <c r="D24" s="25" t="s">
        <v>20</v>
      </c>
      <c r="E24" s="25" t="s">
        <v>113</v>
      </c>
      <c r="F24" s="25" t="s">
        <v>114</v>
      </c>
      <c r="G24" s="25" t="s">
        <v>47</v>
      </c>
      <c r="H24" s="28">
        <v>94</v>
      </c>
      <c r="I24" s="35">
        <v>94</v>
      </c>
      <c r="J24" s="35">
        <v>92</v>
      </c>
      <c r="K24" s="35">
        <v>93</v>
      </c>
      <c r="L24" s="35">
        <v>94</v>
      </c>
      <c r="M24" s="34">
        <f t="shared" si="1"/>
        <v>93.4</v>
      </c>
    </row>
    <row r="25" customHeight="1" spans="1:13">
      <c r="A25" s="33">
        <v>3</v>
      </c>
      <c r="B25" s="25"/>
      <c r="C25" s="25" t="s">
        <v>119</v>
      </c>
      <c r="D25" s="25" t="s">
        <v>20</v>
      </c>
      <c r="E25" s="25" t="s">
        <v>113</v>
      </c>
      <c r="F25" s="25" t="s">
        <v>120</v>
      </c>
      <c r="G25" s="25" t="s">
        <v>47</v>
      </c>
      <c r="H25" s="28">
        <v>93</v>
      </c>
      <c r="I25" s="35">
        <v>90</v>
      </c>
      <c r="J25" s="35">
        <v>95</v>
      </c>
      <c r="K25" s="35">
        <v>93</v>
      </c>
      <c r="L25" s="35">
        <v>91</v>
      </c>
      <c r="M25" s="34">
        <f t="shared" si="1"/>
        <v>92.4</v>
      </c>
    </row>
    <row r="26" customHeight="1" spans="1:13">
      <c r="A26" s="33">
        <v>4</v>
      </c>
      <c r="B26" s="25"/>
      <c r="C26" s="25" t="s">
        <v>128</v>
      </c>
      <c r="D26" s="25" t="s">
        <v>20</v>
      </c>
      <c r="E26" s="25" t="s">
        <v>113</v>
      </c>
      <c r="F26" s="25" t="s">
        <v>127</v>
      </c>
      <c r="G26" s="25" t="s">
        <v>23</v>
      </c>
      <c r="H26" s="28">
        <v>90</v>
      </c>
      <c r="I26" s="35">
        <v>92</v>
      </c>
      <c r="J26" s="35">
        <v>94</v>
      </c>
      <c r="K26" s="35">
        <v>93</v>
      </c>
      <c r="L26" s="35">
        <v>90</v>
      </c>
      <c r="M26" s="34">
        <f t="shared" si="1"/>
        <v>91.8</v>
      </c>
    </row>
    <row r="27" customHeight="1" spans="1:13">
      <c r="A27" s="33">
        <v>5</v>
      </c>
      <c r="B27" s="25"/>
      <c r="C27" s="25" t="s">
        <v>129</v>
      </c>
      <c r="D27" s="25" t="s">
        <v>20</v>
      </c>
      <c r="E27" s="25" t="s">
        <v>113</v>
      </c>
      <c r="F27" s="25" t="s">
        <v>114</v>
      </c>
      <c r="G27" s="25" t="s">
        <v>47</v>
      </c>
      <c r="H27" s="28">
        <v>90</v>
      </c>
      <c r="I27" s="35">
        <v>93</v>
      </c>
      <c r="J27" s="35">
        <v>92</v>
      </c>
      <c r="K27" s="35">
        <v>91</v>
      </c>
      <c r="L27" s="35">
        <v>92</v>
      </c>
      <c r="M27" s="34">
        <f t="shared" si="1"/>
        <v>91.6</v>
      </c>
    </row>
    <row r="28" customHeight="1" spans="1:13">
      <c r="A28" s="33">
        <v>6</v>
      </c>
      <c r="B28" s="25"/>
      <c r="C28" s="25" t="s">
        <v>121</v>
      </c>
      <c r="D28" s="25" t="s">
        <v>20</v>
      </c>
      <c r="E28" s="25" t="s">
        <v>113</v>
      </c>
      <c r="F28" s="25" t="s">
        <v>120</v>
      </c>
      <c r="G28" s="25" t="s">
        <v>47</v>
      </c>
      <c r="H28" s="28">
        <v>95</v>
      </c>
      <c r="I28" s="35">
        <v>92</v>
      </c>
      <c r="J28" s="35">
        <v>90</v>
      </c>
      <c r="K28" s="35">
        <v>87</v>
      </c>
      <c r="L28" s="35">
        <v>94</v>
      </c>
      <c r="M28" s="34">
        <f t="shared" si="1"/>
        <v>91.6</v>
      </c>
    </row>
    <row r="29" customHeight="1" spans="1:13">
      <c r="A29" s="33">
        <v>7</v>
      </c>
      <c r="B29" s="25"/>
      <c r="C29" s="25" t="s">
        <v>134</v>
      </c>
      <c r="D29" s="25" t="s">
        <v>20</v>
      </c>
      <c r="E29" s="25" t="s">
        <v>113</v>
      </c>
      <c r="F29" s="25" t="s">
        <v>114</v>
      </c>
      <c r="G29" s="25" t="s">
        <v>47</v>
      </c>
      <c r="H29" s="28">
        <v>91</v>
      </c>
      <c r="I29" s="35">
        <v>92</v>
      </c>
      <c r="J29" s="35">
        <v>90</v>
      </c>
      <c r="K29" s="35">
        <v>90</v>
      </c>
      <c r="L29" s="35">
        <v>94</v>
      </c>
      <c r="M29" s="34">
        <f t="shared" si="1"/>
        <v>91.4</v>
      </c>
    </row>
    <row r="30" customHeight="1" spans="1:13">
      <c r="A30" s="33">
        <v>8</v>
      </c>
      <c r="B30" s="25"/>
      <c r="C30" s="25" t="s">
        <v>138</v>
      </c>
      <c r="D30" s="25" t="s">
        <v>20</v>
      </c>
      <c r="E30" s="25" t="s">
        <v>113</v>
      </c>
      <c r="F30" s="25" t="s">
        <v>120</v>
      </c>
      <c r="G30" s="25" t="s">
        <v>47</v>
      </c>
      <c r="H30" s="28">
        <v>90</v>
      </c>
      <c r="I30" s="35">
        <v>91</v>
      </c>
      <c r="J30" s="35">
        <v>88</v>
      </c>
      <c r="K30" s="35">
        <v>91</v>
      </c>
      <c r="L30" s="35">
        <v>92</v>
      </c>
      <c r="M30" s="34">
        <f t="shared" si="1"/>
        <v>90.4</v>
      </c>
    </row>
    <row r="31" customHeight="1" spans="1:13">
      <c r="A31" s="33">
        <v>9</v>
      </c>
      <c r="B31" s="25"/>
      <c r="C31" s="25" t="s">
        <v>139</v>
      </c>
      <c r="D31" s="25" t="s">
        <v>20</v>
      </c>
      <c r="E31" s="25" t="s">
        <v>113</v>
      </c>
      <c r="F31" s="25" t="s">
        <v>136</v>
      </c>
      <c r="G31" s="25" t="s">
        <v>23</v>
      </c>
      <c r="H31" s="28">
        <v>86</v>
      </c>
      <c r="I31" s="35">
        <v>89</v>
      </c>
      <c r="J31" s="35">
        <v>89</v>
      </c>
      <c r="K31" s="35">
        <v>88</v>
      </c>
      <c r="L31" s="35">
        <v>89</v>
      </c>
      <c r="M31" s="34">
        <f t="shared" si="1"/>
        <v>88.2</v>
      </c>
    </row>
    <row r="32" customHeight="1" spans="1:13">
      <c r="A32" s="33">
        <v>10</v>
      </c>
      <c r="B32" s="25"/>
      <c r="C32" s="25" t="s">
        <v>140</v>
      </c>
      <c r="D32" s="25" t="s">
        <v>20</v>
      </c>
      <c r="E32" s="25" t="s">
        <v>141</v>
      </c>
      <c r="F32" s="25" t="s">
        <v>142</v>
      </c>
      <c r="G32" s="25" t="s">
        <v>23</v>
      </c>
      <c r="H32" s="28">
        <v>89</v>
      </c>
      <c r="I32" s="35">
        <v>84</v>
      </c>
      <c r="J32" s="35">
        <v>93</v>
      </c>
      <c r="K32" s="35">
        <v>81</v>
      </c>
      <c r="L32" s="35">
        <v>90</v>
      </c>
      <c r="M32" s="34">
        <f t="shared" si="1"/>
        <v>87.4</v>
      </c>
    </row>
    <row r="33" customHeight="1" spans="1:13">
      <c r="A33" s="33">
        <v>11</v>
      </c>
      <c r="B33" s="25"/>
      <c r="C33" s="25" t="s">
        <v>135</v>
      </c>
      <c r="D33" s="25" t="s">
        <v>20</v>
      </c>
      <c r="E33" s="25" t="s">
        <v>113</v>
      </c>
      <c r="F33" s="25" t="s">
        <v>136</v>
      </c>
      <c r="G33" s="25" t="s">
        <v>23</v>
      </c>
      <c r="H33" s="28">
        <v>87</v>
      </c>
      <c r="I33" s="35">
        <v>88</v>
      </c>
      <c r="J33" s="35">
        <v>89</v>
      </c>
      <c r="K33" s="35">
        <v>85</v>
      </c>
      <c r="L33" s="35">
        <v>87</v>
      </c>
      <c r="M33" s="34">
        <f t="shared" si="1"/>
        <v>87.2</v>
      </c>
    </row>
    <row r="34" customHeight="1" spans="1:13">
      <c r="A34" s="33">
        <v>12</v>
      </c>
      <c r="B34" s="25"/>
      <c r="C34" s="25" t="s">
        <v>144</v>
      </c>
      <c r="D34" s="25" t="s">
        <v>20</v>
      </c>
      <c r="E34" s="25" t="s">
        <v>113</v>
      </c>
      <c r="F34" s="25" t="s">
        <v>145</v>
      </c>
      <c r="G34" s="25" t="s">
        <v>47</v>
      </c>
      <c r="H34" s="28">
        <v>84</v>
      </c>
      <c r="I34" s="35">
        <v>91</v>
      </c>
      <c r="J34" s="35">
        <v>87</v>
      </c>
      <c r="K34" s="35">
        <v>80</v>
      </c>
      <c r="L34" s="35">
        <v>89</v>
      </c>
      <c r="M34" s="34">
        <f t="shared" si="1"/>
        <v>86.2</v>
      </c>
    </row>
    <row r="35" customHeight="1" spans="1:13">
      <c r="A35" s="33">
        <v>13</v>
      </c>
      <c r="B35" s="25"/>
      <c r="C35" s="33" t="s">
        <v>124</v>
      </c>
      <c r="D35" s="25" t="s">
        <v>125</v>
      </c>
      <c r="E35" s="25" t="s">
        <v>126</v>
      </c>
      <c r="F35" s="25" t="s">
        <v>127</v>
      </c>
      <c r="G35" s="25" t="s">
        <v>47</v>
      </c>
      <c r="H35" s="28"/>
      <c r="I35" s="35"/>
      <c r="J35" s="35"/>
      <c r="K35" s="35"/>
      <c r="L35" s="35"/>
      <c r="M35" s="34"/>
    </row>
    <row r="36" customHeight="1" spans="1:13">
      <c r="A36" s="33">
        <v>14</v>
      </c>
      <c r="B36" s="25"/>
      <c r="C36" s="33" t="s">
        <v>131</v>
      </c>
      <c r="D36" s="25" t="s">
        <v>132</v>
      </c>
      <c r="E36" s="25" t="s">
        <v>113</v>
      </c>
      <c r="F36" s="25" t="s">
        <v>133</v>
      </c>
      <c r="G36" s="25" t="s">
        <v>47</v>
      </c>
      <c r="H36" s="28">
        <v>90</v>
      </c>
      <c r="I36" s="35">
        <v>90</v>
      </c>
      <c r="J36" s="35">
        <v>91</v>
      </c>
      <c r="K36" s="35">
        <v>91</v>
      </c>
      <c r="L36" s="35">
        <v>91</v>
      </c>
      <c r="M36" s="34">
        <f>AVERAGE(H36:L36)</f>
        <v>90.6</v>
      </c>
    </row>
  </sheetData>
  <mergeCells count="13">
    <mergeCell ref="H3:L3"/>
    <mergeCell ref="A3:A4"/>
    <mergeCell ref="B3:B4"/>
    <mergeCell ref="B5:B10"/>
    <mergeCell ref="B11:B22"/>
    <mergeCell ref="B23:B36"/>
    <mergeCell ref="C3:C4"/>
    <mergeCell ref="D3:D4"/>
    <mergeCell ref="E3:E4"/>
    <mergeCell ref="F3:F4"/>
    <mergeCell ref="G3:G4"/>
    <mergeCell ref="M3:M4"/>
    <mergeCell ref="A1:M2"/>
  </mergeCells>
  <conditionalFormatting sqref="C14">
    <cfRule type="duplicateValues" dxfId="0" priority="4"/>
  </conditionalFormatting>
  <conditionalFormatting sqref="C15:C22">
    <cfRule type="duplicateValues" dxfId="0" priority="3"/>
  </conditionalFormatting>
  <conditionalFormatting sqref="C5:C13 C3">
    <cfRule type="duplicateValues" dxfId="0" priority="5"/>
  </conditionalFormatting>
  <dataValidations count="1">
    <dataValidation type="list" allowBlank="1" showInputMessage="1" showErrorMessage="1" sqref="G5:G13">
      <formula1>"男,女"</formula1>
    </dataValidation>
  </dataValidation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35"/>
  <sheetViews>
    <sheetView workbookViewId="0">
      <selection activeCell="A1" sqref="A1:N2"/>
    </sheetView>
  </sheetViews>
  <sheetFormatPr defaultColWidth="9" defaultRowHeight="31.95" customHeight="1"/>
  <cols>
    <col min="1" max="1" width="3.66666666666667" style="21" customWidth="1"/>
    <col min="2" max="2" width="9.16666666666667" style="21" customWidth="1"/>
    <col min="3" max="3" width="6.66666666666667" style="21" customWidth="1"/>
    <col min="4" max="4" width="15" style="21" customWidth="1"/>
    <col min="5" max="6" width="12.1666666666667" style="21" customWidth="1"/>
    <col min="7" max="7" width="3.66666666666667" style="21" customWidth="1"/>
    <col min="8" max="8" width="8.16666666666667" style="21" customWidth="1"/>
    <col min="9" max="9" width="8.16666666666667" style="22" customWidth="1"/>
    <col min="10" max="10" width="10.3333333333333" style="22" customWidth="1"/>
    <col min="11" max="12" width="8.16666666666667" style="22" customWidth="1"/>
    <col min="13" max="13" width="6.5" style="23" customWidth="1"/>
    <col min="14" max="14" width="10" style="23" customWidth="1"/>
    <col min="15" max="39" width="9" style="21"/>
  </cols>
  <sheetData>
    <row r="1" customHeight="1" spans="1:14">
      <c r="A1" s="24" t="s">
        <v>590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customHeight="1" spans="1:14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="21" customFormat="1" customHeight="1" spans="1:14">
      <c r="A3" s="25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25" t="s">
        <v>591</v>
      </c>
      <c r="I3" s="26" t="s">
        <v>592</v>
      </c>
      <c r="J3" s="27" t="s">
        <v>593</v>
      </c>
      <c r="K3" s="27" t="s">
        <v>594</v>
      </c>
      <c r="L3" s="27" t="s">
        <v>595</v>
      </c>
      <c r="M3" s="28" t="s">
        <v>596</v>
      </c>
      <c r="N3" s="28" t="s">
        <v>597</v>
      </c>
    </row>
    <row r="4" s="21" customFormat="1" customHeight="1" spans="1:14">
      <c r="A4" s="25">
        <v>1</v>
      </c>
      <c r="B4" s="25" t="s">
        <v>18</v>
      </c>
      <c r="C4" s="25" t="s">
        <v>19</v>
      </c>
      <c r="D4" s="25" t="s">
        <v>20</v>
      </c>
      <c r="E4" s="25" t="s">
        <v>21</v>
      </c>
      <c r="F4" s="25" t="s">
        <v>22</v>
      </c>
      <c r="G4" s="25" t="s">
        <v>23</v>
      </c>
      <c r="H4" s="25">
        <f>VLOOKUP(C:C,任职资格评分!C:Q,14,0)</f>
        <v>53</v>
      </c>
      <c r="I4" s="29">
        <f>VLOOKUP(C:C,笔试成绩!C:H,6,0)</f>
        <v>69</v>
      </c>
      <c r="J4" s="27" t="str">
        <f>VLOOKUP(C:C,胜任力测评!C:AU,45,0)</f>
        <v>87%</v>
      </c>
      <c r="K4" s="30">
        <f>VLOOKUP(C:C,第一轮面试得分!C:M,11,0)</f>
        <v>93</v>
      </c>
      <c r="L4" s="30">
        <f t="shared" ref="L4:L35" si="0">H4+I4+J4*100+K4</f>
        <v>302</v>
      </c>
      <c r="M4" s="28">
        <v>1</v>
      </c>
      <c r="N4" s="28" t="s">
        <v>598</v>
      </c>
    </row>
    <row r="5" s="21" customFormat="1" customHeight="1" spans="1:14">
      <c r="A5" s="25">
        <v>2</v>
      </c>
      <c r="B5" s="25"/>
      <c r="C5" s="25" t="s">
        <v>53</v>
      </c>
      <c r="D5" s="25" t="s">
        <v>20</v>
      </c>
      <c r="E5" s="25" t="s">
        <v>54</v>
      </c>
      <c r="F5" s="25" t="s">
        <v>55</v>
      </c>
      <c r="G5" s="25" t="s">
        <v>23</v>
      </c>
      <c r="H5" s="25">
        <f>VLOOKUP(C:C,任职资格评分!C:Q,14,0)</f>
        <v>5</v>
      </c>
      <c r="I5" s="29">
        <f>VLOOKUP(C:C,笔试成绩!C:H,6,0)</f>
        <v>60.5</v>
      </c>
      <c r="J5" s="27" t="str">
        <f>VLOOKUP(C:C,胜任力测评!C:AU,45,0)</f>
        <v>78%</v>
      </c>
      <c r="K5" s="30">
        <f>VLOOKUP(C:C,第一轮面试得分!C:M,11,0)</f>
        <v>86</v>
      </c>
      <c r="L5" s="30">
        <f t="shared" si="0"/>
        <v>229.5</v>
      </c>
      <c r="M5" s="28">
        <v>2</v>
      </c>
      <c r="N5" s="28" t="s">
        <v>598</v>
      </c>
    </row>
    <row r="6" s="21" customFormat="1" customHeight="1" spans="1:14">
      <c r="A6" s="25">
        <v>3</v>
      </c>
      <c r="B6" s="25"/>
      <c r="C6" s="25" t="s">
        <v>39</v>
      </c>
      <c r="D6" s="25" t="s">
        <v>20</v>
      </c>
      <c r="E6" s="25" t="s">
        <v>40</v>
      </c>
      <c r="F6" s="25" t="s">
        <v>41</v>
      </c>
      <c r="G6" s="25" t="s">
        <v>23</v>
      </c>
      <c r="H6" s="25">
        <f>VLOOKUP(C:C,任职资格评分!C:Q,14,0)</f>
        <v>6</v>
      </c>
      <c r="I6" s="29">
        <f>VLOOKUP(C:C,笔试成绩!C:H,6,0)</f>
        <v>59.5</v>
      </c>
      <c r="J6" s="27" t="str">
        <f>VLOOKUP(C:C,胜任力测评!C:AU,45,0)</f>
        <v>70%</v>
      </c>
      <c r="K6" s="30">
        <f>VLOOKUP(C:C,第一轮面试得分!C:M,11,0)</f>
        <v>92.6</v>
      </c>
      <c r="L6" s="30">
        <f t="shared" si="0"/>
        <v>228.1</v>
      </c>
      <c r="M6" s="28">
        <v>3</v>
      </c>
      <c r="N6" s="28" t="s">
        <v>598</v>
      </c>
    </row>
    <row r="7" s="21" customFormat="1" customHeight="1" spans="1:14">
      <c r="A7" s="25">
        <v>4</v>
      </c>
      <c r="B7" s="25"/>
      <c r="C7" s="25" t="s">
        <v>30</v>
      </c>
      <c r="D7" s="25" t="s">
        <v>20</v>
      </c>
      <c r="E7" s="25" t="s">
        <v>31</v>
      </c>
      <c r="F7" s="25" t="s">
        <v>32</v>
      </c>
      <c r="G7" s="25" t="s">
        <v>23</v>
      </c>
      <c r="H7" s="25">
        <f>VLOOKUP(C:C,任职资格评分!C:Q,14,0)</f>
        <v>11</v>
      </c>
      <c r="I7" s="29">
        <f>VLOOKUP(C:C,笔试成绩!C:H,6,0)</f>
        <v>62.5</v>
      </c>
      <c r="J7" s="27" t="str">
        <f>VLOOKUP(C:C,胜任力测评!C:AU,45,0)</f>
        <v>64%</v>
      </c>
      <c r="K7" s="30">
        <f>VLOOKUP(C:C,第一轮面试得分!C:M,11,0)</f>
        <v>76.2</v>
      </c>
      <c r="L7" s="30">
        <f t="shared" si="0"/>
        <v>213.7</v>
      </c>
      <c r="M7" s="28">
        <v>4</v>
      </c>
      <c r="N7" s="28" t="s">
        <v>589</v>
      </c>
    </row>
    <row r="8" s="21" customFormat="1" customHeight="1" spans="1:14">
      <c r="A8" s="25">
        <v>5</v>
      </c>
      <c r="B8" s="25"/>
      <c r="C8" s="25" t="s">
        <v>48</v>
      </c>
      <c r="D8" s="25" t="s">
        <v>20</v>
      </c>
      <c r="E8" s="25" t="s">
        <v>49</v>
      </c>
      <c r="F8" s="25" t="s">
        <v>50</v>
      </c>
      <c r="G8" s="25" t="s">
        <v>23</v>
      </c>
      <c r="H8" s="25">
        <f>VLOOKUP(C:C,任职资格评分!C:Q,14,0)</f>
        <v>5</v>
      </c>
      <c r="I8" s="29">
        <f>VLOOKUP(C:C,笔试成绩!C:H,6,0)</f>
        <v>55</v>
      </c>
      <c r="J8" s="27" t="str">
        <f>VLOOKUP(C:C,胜任力测评!C:AU,45,0)</f>
        <v>48%</v>
      </c>
      <c r="K8" s="30">
        <f>VLOOKUP(C:C,第一轮面试得分!C:M,11,0)</f>
        <v>74</v>
      </c>
      <c r="L8" s="30">
        <f t="shared" si="0"/>
        <v>182</v>
      </c>
      <c r="M8" s="28">
        <v>5</v>
      </c>
      <c r="N8" s="28" t="s">
        <v>589</v>
      </c>
    </row>
    <row r="9" s="21" customFormat="1" ht="37.95" customHeight="1" spans="1:14">
      <c r="A9" s="25">
        <v>6</v>
      </c>
      <c r="B9" s="25"/>
      <c r="C9" s="25" t="s">
        <v>43</v>
      </c>
      <c r="D9" s="25" t="s">
        <v>44</v>
      </c>
      <c r="E9" s="25" t="s">
        <v>45</v>
      </c>
      <c r="F9" s="25" t="s">
        <v>46</v>
      </c>
      <c r="G9" s="25" t="s">
        <v>47</v>
      </c>
      <c r="H9" s="25">
        <f>VLOOKUP(C:C,任职资格评分!C:Q,14,0)</f>
        <v>4</v>
      </c>
      <c r="I9" s="29">
        <f>VLOOKUP(C:C,笔试成绩!C:H,6,0)</f>
        <v>0</v>
      </c>
      <c r="J9" s="27"/>
      <c r="K9" s="30"/>
      <c r="L9" s="30">
        <f t="shared" si="0"/>
        <v>4</v>
      </c>
      <c r="M9" s="28">
        <v>6</v>
      </c>
      <c r="N9" s="28" t="s">
        <v>589</v>
      </c>
    </row>
    <row r="10" s="21" customFormat="1" customHeight="1" spans="1:14">
      <c r="A10" s="25">
        <v>1</v>
      </c>
      <c r="B10" s="25" t="s">
        <v>57</v>
      </c>
      <c r="C10" s="25" t="s">
        <v>84</v>
      </c>
      <c r="D10" s="25" t="s">
        <v>20</v>
      </c>
      <c r="E10" s="25" t="s">
        <v>49</v>
      </c>
      <c r="F10" s="25" t="s">
        <v>85</v>
      </c>
      <c r="G10" s="25" t="s">
        <v>47</v>
      </c>
      <c r="H10" s="25">
        <f>VLOOKUP(C:C,任职资格评分!C:Q,14,0)</f>
        <v>13</v>
      </c>
      <c r="I10" s="29">
        <f>VLOOKUP(C:C,笔试成绩!C:H,6,0)</f>
        <v>98</v>
      </c>
      <c r="J10" s="27" t="str">
        <f>VLOOKUP(C:C,胜任力测评!C:AU,45,0)</f>
        <v>78%</v>
      </c>
      <c r="K10" s="30">
        <f>VLOOKUP(C:C,第一轮面试得分!C:M,11,0)</f>
        <v>91</v>
      </c>
      <c r="L10" s="30">
        <f t="shared" si="0"/>
        <v>280</v>
      </c>
      <c r="M10" s="28">
        <v>1</v>
      </c>
      <c r="N10" s="28" t="s">
        <v>598</v>
      </c>
    </row>
    <row r="11" s="21" customFormat="1" ht="37.05" customHeight="1" spans="1:14">
      <c r="A11" s="25">
        <v>2</v>
      </c>
      <c r="B11" s="25"/>
      <c r="C11" s="25" t="s">
        <v>58</v>
      </c>
      <c r="D11" s="25" t="s">
        <v>59</v>
      </c>
      <c r="E11" s="25" t="s">
        <v>60</v>
      </c>
      <c r="F11" s="25" t="s">
        <v>61</v>
      </c>
      <c r="G11" s="25" t="s">
        <v>23</v>
      </c>
      <c r="H11" s="25">
        <f>VLOOKUP(C:C,任职资格评分!C:Q,14,0)</f>
        <v>16</v>
      </c>
      <c r="I11" s="29">
        <f>VLOOKUP(C:C,笔试成绩!C:H,6,0)</f>
        <v>81</v>
      </c>
      <c r="J11" s="27" t="str">
        <f>VLOOKUP(C:C,胜任力测评!C:AU,45,0)</f>
        <v>78%</v>
      </c>
      <c r="K11" s="30">
        <f>VLOOKUP(C:C,第一轮面试得分!C:M,11,0)</f>
        <v>93.6</v>
      </c>
      <c r="L11" s="30">
        <f t="shared" si="0"/>
        <v>268.6</v>
      </c>
      <c r="M11" s="28">
        <v>2</v>
      </c>
      <c r="N11" s="28" t="s">
        <v>598</v>
      </c>
    </row>
    <row r="12" s="21" customFormat="1" customHeight="1" spans="1:14">
      <c r="A12" s="25">
        <v>3</v>
      </c>
      <c r="B12" s="25"/>
      <c r="C12" s="25" t="s">
        <v>69</v>
      </c>
      <c r="D12" s="25" t="s">
        <v>20</v>
      </c>
      <c r="E12" s="25" t="s">
        <v>70</v>
      </c>
      <c r="F12" s="25" t="s">
        <v>71</v>
      </c>
      <c r="G12" s="25" t="s">
        <v>47</v>
      </c>
      <c r="H12" s="25">
        <f>VLOOKUP(C:C,任职资格评分!C:Q,14,0)</f>
        <v>15</v>
      </c>
      <c r="I12" s="29">
        <f>VLOOKUP(C:C,笔试成绩!C:H,6,0)</f>
        <v>97</v>
      </c>
      <c r="J12" s="27" t="str">
        <f>VLOOKUP(C:C,胜任力测评!C:AU,45,0)</f>
        <v>57%</v>
      </c>
      <c r="K12" s="30">
        <f>VLOOKUP(C:C,第一轮面试得分!C:M,11,0)</f>
        <v>92.6</v>
      </c>
      <c r="L12" s="30">
        <f t="shared" si="0"/>
        <v>261.6</v>
      </c>
      <c r="M12" s="28">
        <v>3</v>
      </c>
      <c r="N12" s="28" t="s">
        <v>598</v>
      </c>
    </row>
    <row r="13" s="21" customFormat="1" customHeight="1" spans="1:14">
      <c r="A13" s="25">
        <v>4</v>
      </c>
      <c r="B13" s="25"/>
      <c r="C13" s="25" t="s">
        <v>94</v>
      </c>
      <c r="D13" s="25" t="s">
        <v>20</v>
      </c>
      <c r="E13" s="25" t="s">
        <v>95</v>
      </c>
      <c r="F13" s="25" t="s">
        <v>89</v>
      </c>
      <c r="G13" s="25" t="s">
        <v>47</v>
      </c>
      <c r="H13" s="25">
        <f>VLOOKUP(C:C,任职资格评分!C:Q,14,0)</f>
        <v>11</v>
      </c>
      <c r="I13" s="29">
        <f>VLOOKUP(C:C,笔试成绩!C:H,6,0)</f>
        <v>92.5</v>
      </c>
      <c r="J13" s="27" t="str">
        <f>VLOOKUP(C:C,胜任力测评!C:AU,45,0)</f>
        <v>57%</v>
      </c>
      <c r="K13" s="30">
        <f>VLOOKUP(C:C,第一轮面试得分!C:M,11,0)</f>
        <v>90.8</v>
      </c>
      <c r="L13" s="30">
        <f t="shared" si="0"/>
        <v>251.3</v>
      </c>
      <c r="M13" s="28">
        <v>4</v>
      </c>
      <c r="N13" s="28" t="s">
        <v>598</v>
      </c>
    </row>
    <row r="14" s="21" customFormat="1" customHeight="1" spans="1:14">
      <c r="A14" s="25">
        <v>5</v>
      </c>
      <c r="B14" s="25"/>
      <c r="C14" s="25" t="s">
        <v>106</v>
      </c>
      <c r="D14" s="25" t="s">
        <v>107</v>
      </c>
      <c r="E14" s="25" t="s">
        <v>108</v>
      </c>
      <c r="F14" s="25" t="s">
        <v>109</v>
      </c>
      <c r="G14" s="25" t="s">
        <v>47</v>
      </c>
      <c r="H14" s="25">
        <f>VLOOKUP(C:C,任职资格评分!C:Q,14,0)</f>
        <v>4</v>
      </c>
      <c r="I14" s="29">
        <f>VLOOKUP(C:C,笔试成绩!C:H,6,0)</f>
        <v>64.5</v>
      </c>
      <c r="J14" s="27" t="str">
        <f>VLOOKUP(C:C,胜任力测评!C:AU,45,0)</f>
        <v>89%</v>
      </c>
      <c r="K14" s="30">
        <f>VLOOKUP(C:C,第一轮面试得分!C:M,11,0)</f>
        <v>90</v>
      </c>
      <c r="L14" s="30">
        <f t="shared" si="0"/>
        <v>247.5</v>
      </c>
      <c r="M14" s="28">
        <v>5</v>
      </c>
      <c r="N14" s="28" t="s">
        <v>598</v>
      </c>
    </row>
    <row r="15" s="21" customFormat="1" customHeight="1" spans="1:14">
      <c r="A15" s="25">
        <v>6</v>
      </c>
      <c r="B15" s="25"/>
      <c r="C15" s="25" t="s">
        <v>65</v>
      </c>
      <c r="D15" s="25" t="s">
        <v>20</v>
      </c>
      <c r="E15" s="25" t="s">
        <v>66</v>
      </c>
      <c r="F15" s="25" t="s">
        <v>67</v>
      </c>
      <c r="G15" s="25" t="s">
        <v>47</v>
      </c>
      <c r="H15" s="25">
        <f>VLOOKUP(C:C,任职资格评分!C:Q,14,0)</f>
        <v>13</v>
      </c>
      <c r="I15" s="29">
        <f>VLOOKUP(C:C,笔试成绩!C:H,6,0)</f>
        <v>67</v>
      </c>
      <c r="J15" s="27" t="str">
        <f>VLOOKUP(C:C,胜任力测评!C:AU,45,0)</f>
        <v>88%</v>
      </c>
      <c r="K15" s="30">
        <f>VLOOKUP(C:C,第一轮面试得分!C:M,11,0)</f>
        <v>78</v>
      </c>
      <c r="L15" s="30">
        <f t="shared" si="0"/>
        <v>246</v>
      </c>
      <c r="M15" s="28">
        <v>6</v>
      </c>
      <c r="N15" s="28" t="s">
        <v>598</v>
      </c>
    </row>
    <row r="16" s="21" customFormat="1" customHeight="1" spans="1:14">
      <c r="A16" s="25">
        <v>7</v>
      </c>
      <c r="B16" s="25"/>
      <c r="C16" s="25" t="s">
        <v>88</v>
      </c>
      <c r="D16" s="25" t="s">
        <v>20</v>
      </c>
      <c r="E16" s="25" t="s">
        <v>54</v>
      </c>
      <c r="F16" s="25" t="s">
        <v>89</v>
      </c>
      <c r="G16" s="25" t="s">
        <v>23</v>
      </c>
      <c r="H16" s="25">
        <f>VLOOKUP(C:C,任职资格评分!C:Q,14,0)</f>
        <v>14</v>
      </c>
      <c r="I16" s="29">
        <f>VLOOKUP(C:C,笔试成绩!C:H,6,0)</f>
        <v>78</v>
      </c>
      <c r="J16" s="27" t="str">
        <f>VLOOKUP(C:C,胜任力测评!C:AU,45,0)</f>
        <v>58%</v>
      </c>
      <c r="K16" s="30">
        <f>VLOOKUP(C:C,第一轮面试得分!C:M,11,0)</f>
        <v>93.2</v>
      </c>
      <c r="L16" s="30">
        <f t="shared" si="0"/>
        <v>243.2</v>
      </c>
      <c r="M16" s="28">
        <v>7</v>
      </c>
      <c r="N16" s="28" t="s">
        <v>598</v>
      </c>
    </row>
    <row r="17" s="21" customFormat="1" customHeight="1" spans="1:14">
      <c r="A17" s="25">
        <v>8</v>
      </c>
      <c r="B17" s="25"/>
      <c r="C17" s="25" t="s">
        <v>105</v>
      </c>
      <c r="D17" s="25" t="s">
        <v>20</v>
      </c>
      <c r="E17" s="25" t="s">
        <v>49</v>
      </c>
      <c r="F17" s="25" t="s">
        <v>100</v>
      </c>
      <c r="G17" s="25" t="s">
        <v>23</v>
      </c>
      <c r="H17" s="25">
        <f>VLOOKUP(C:C,任职资格评分!C:Q,14,0)</f>
        <v>4</v>
      </c>
      <c r="I17" s="29">
        <f>VLOOKUP(C:C,笔试成绩!C:H,6,0)</f>
        <v>76.5</v>
      </c>
      <c r="J17" s="27" t="str">
        <f>VLOOKUP(C:C,胜任力测评!C:AU,45,0)</f>
        <v>93%</v>
      </c>
      <c r="K17" s="30">
        <f>VLOOKUP(C:C,第一轮面试得分!C:M,11,0)</f>
        <v>69.4</v>
      </c>
      <c r="L17" s="30">
        <f t="shared" si="0"/>
        <v>242.9</v>
      </c>
      <c r="M17" s="28">
        <v>8</v>
      </c>
      <c r="N17" s="28" t="s">
        <v>589</v>
      </c>
    </row>
    <row r="18" s="21" customFormat="1" customHeight="1" spans="1:14">
      <c r="A18" s="25">
        <v>9</v>
      </c>
      <c r="B18" s="25"/>
      <c r="C18" s="25" t="s">
        <v>79</v>
      </c>
      <c r="D18" s="25" t="s">
        <v>80</v>
      </c>
      <c r="E18" s="25" t="s">
        <v>81</v>
      </c>
      <c r="F18" s="25" t="s">
        <v>82</v>
      </c>
      <c r="G18" s="25" t="s">
        <v>23</v>
      </c>
      <c r="H18" s="25">
        <f>VLOOKUP(C:C,任职资格评分!C:Q,14,0)</f>
        <v>10</v>
      </c>
      <c r="I18" s="29">
        <f>VLOOKUP(C:C,笔试成绩!C:H,6,0)</f>
        <v>84</v>
      </c>
      <c r="J18" s="27" t="str">
        <f>VLOOKUP(C:C,胜任力测评!C:AU,45,0)</f>
        <v>58%</v>
      </c>
      <c r="K18" s="30">
        <f>VLOOKUP(C:C,第一轮面试得分!C:M,11,0)</f>
        <v>90</v>
      </c>
      <c r="L18" s="30">
        <f t="shared" si="0"/>
        <v>242</v>
      </c>
      <c r="M18" s="28">
        <v>12</v>
      </c>
      <c r="N18" s="28" t="s">
        <v>589</v>
      </c>
    </row>
    <row r="19" s="21" customFormat="1" customHeight="1" spans="1:14">
      <c r="A19" s="25">
        <v>10</v>
      </c>
      <c r="B19" s="25"/>
      <c r="C19" s="25" t="s">
        <v>99</v>
      </c>
      <c r="D19" s="25" t="s">
        <v>20</v>
      </c>
      <c r="E19" s="25" t="s">
        <v>40</v>
      </c>
      <c r="F19" s="25" t="s">
        <v>100</v>
      </c>
      <c r="G19" s="25" t="s">
        <v>23</v>
      </c>
      <c r="H19" s="25">
        <f>VLOOKUP(C:C,任职资格评分!C:Q,14,0)</f>
        <v>7</v>
      </c>
      <c r="I19" s="29">
        <f>VLOOKUP(C:C,笔试成绩!C:H,6,0)</f>
        <v>74</v>
      </c>
      <c r="J19" s="27" t="str">
        <f>VLOOKUP(C:C,胜任力测评!C:AU,45,0)</f>
        <v>82%</v>
      </c>
      <c r="K19" s="30">
        <f>VLOOKUP(C:C,第一轮面试得分!C:M,11,0)</f>
        <v>78.6</v>
      </c>
      <c r="L19" s="30">
        <f t="shared" si="0"/>
        <v>241.6</v>
      </c>
      <c r="M19" s="28">
        <v>9</v>
      </c>
      <c r="N19" s="28" t="s">
        <v>589</v>
      </c>
    </row>
    <row r="20" s="21" customFormat="1" customHeight="1" spans="1:14">
      <c r="A20" s="25">
        <v>11</v>
      </c>
      <c r="B20" s="25"/>
      <c r="C20" s="25" t="s">
        <v>102</v>
      </c>
      <c r="D20" s="25" t="s">
        <v>20</v>
      </c>
      <c r="E20" s="25" t="s">
        <v>103</v>
      </c>
      <c r="F20" s="25" t="s">
        <v>89</v>
      </c>
      <c r="G20" s="25" t="s">
        <v>47</v>
      </c>
      <c r="H20" s="25">
        <f>VLOOKUP(C:C,任职资格评分!C:Q,14,0)</f>
        <v>5</v>
      </c>
      <c r="I20" s="29">
        <f>VLOOKUP(C:C,笔试成绩!C:H,6,0)</f>
        <v>74</v>
      </c>
      <c r="J20" s="27" t="str">
        <f>VLOOKUP(C:C,胜任力测评!C:AU,45,0)</f>
        <v>67%</v>
      </c>
      <c r="K20" s="30">
        <f>VLOOKUP(C:C,第一轮面试得分!C:M,11,0)</f>
        <v>88</v>
      </c>
      <c r="L20" s="30">
        <f t="shared" si="0"/>
        <v>234</v>
      </c>
      <c r="M20" s="28">
        <v>10</v>
      </c>
      <c r="N20" s="28" t="s">
        <v>589</v>
      </c>
    </row>
    <row r="21" s="21" customFormat="1" ht="40.2" customHeight="1" spans="1:14">
      <c r="A21" s="25">
        <v>12</v>
      </c>
      <c r="B21" s="25"/>
      <c r="C21" s="25" t="s">
        <v>74</v>
      </c>
      <c r="D21" s="25" t="s">
        <v>75</v>
      </c>
      <c r="E21" s="25" t="s">
        <v>76</v>
      </c>
      <c r="F21" s="25" t="s">
        <v>77</v>
      </c>
      <c r="G21" s="25" t="s">
        <v>47</v>
      </c>
      <c r="H21" s="25">
        <f>VLOOKUP(C:C,任职资格评分!C:Q,14,0)</f>
        <v>12</v>
      </c>
      <c r="I21" s="29">
        <f>VLOOKUP(C:C,笔试成绩!C:H,6,0)</f>
        <v>83</v>
      </c>
      <c r="J21" s="27" t="str">
        <f>VLOOKUP(C:C,胜任力测评!C:AU,45,0)</f>
        <v>45%</v>
      </c>
      <c r="K21" s="30">
        <f>VLOOKUP(C:C,第一轮面试得分!C:M,11,0)</f>
        <v>77.6</v>
      </c>
      <c r="L21" s="30">
        <f t="shared" si="0"/>
        <v>217.6</v>
      </c>
      <c r="M21" s="28">
        <v>11</v>
      </c>
      <c r="N21" s="28" t="s">
        <v>589</v>
      </c>
    </row>
    <row r="22" s="21" customFormat="1" customHeight="1" spans="1:14">
      <c r="A22" s="25">
        <v>1</v>
      </c>
      <c r="B22" s="25" t="s">
        <v>111</v>
      </c>
      <c r="C22" s="25" t="s">
        <v>128</v>
      </c>
      <c r="D22" s="25" t="s">
        <v>20</v>
      </c>
      <c r="E22" s="25" t="s">
        <v>113</v>
      </c>
      <c r="F22" s="25" t="s">
        <v>127</v>
      </c>
      <c r="G22" s="25" t="s">
        <v>23</v>
      </c>
      <c r="H22" s="25">
        <f>VLOOKUP(C:C,任职资格评分!C:Q,14,0)</f>
        <v>4</v>
      </c>
      <c r="I22" s="29">
        <f>VLOOKUP(C:C,笔试成绩!C:H,6,0)</f>
        <v>65</v>
      </c>
      <c r="J22" s="27" t="str">
        <f>VLOOKUP(C:C,胜任力测评!C:AU,45,0)</f>
        <v>91%</v>
      </c>
      <c r="K22" s="30">
        <f>VLOOKUP(C:C,第一轮面试得分!C:M,11,0)</f>
        <v>91.8</v>
      </c>
      <c r="L22" s="30">
        <f t="shared" si="0"/>
        <v>251.8</v>
      </c>
      <c r="M22" s="28">
        <v>1</v>
      </c>
      <c r="N22" s="28" t="s">
        <v>598</v>
      </c>
    </row>
    <row r="23" s="21" customFormat="1" customHeight="1" spans="1:14">
      <c r="A23" s="25">
        <v>2</v>
      </c>
      <c r="B23" s="25"/>
      <c r="C23" s="25" t="s">
        <v>122</v>
      </c>
      <c r="D23" s="25" t="s">
        <v>20</v>
      </c>
      <c r="E23" s="25" t="s">
        <v>113</v>
      </c>
      <c r="F23" s="25" t="s">
        <v>114</v>
      </c>
      <c r="G23" s="25" t="s">
        <v>47</v>
      </c>
      <c r="H23" s="25">
        <f>VLOOKUP(C:C,任职资格评分!C:Q,14,0)</f>
        <v>6</v>
      </c>
      <c r="I23" s="29">
        <f>VLOOKUP(C:C,笔试成绩!C:H,6,0)</f>
        <v>65</v>
      </c>
      <c r="J23" s="27" t="str">
        <f>VLOOKUP(C:C,胜任力测评!C:AU,45,0)</f>
        <v>85%</v>
      </c>
      <c r="K23" s="30">
        <f>VLOOKUP(C:C,第一轮面试得分!C:M,11,0)</f>
        <v>93.4</v>
      </c>
      <c r="L23" s="30">
        <f t="shared" si="0"/>
        <v>249.4</v>
      </c>
      <c r="M23" s="28">
        <v>2</v>
      </c>
      <c r="N23" s="28" t="s">
        <v>598</v>
      </c>
    </row>
    <row r="24" s="21" customFormat="1" customHeight="1" spans="1:14">
      <c r="A24" s="25">
        <v>3</v>
      </c>
      <c r="B24" s="25"/>
      <c r="C24" s="25" t="s">
        <v>112</v>
      </c>
      <c r="D24" s="25" t="s">
        <v>20</v>
      </c>
      <c r="E24" s="25" t="s">
        <v>113</v>
      </c>
      <c r="F24" s="25" t="s">
        <v>114</v>
      </c>
      <c r="G24" s="25" t="s">
        <v>47</v>
      </c>
      <c r="H24" s="25">
        <f>VLOOKUP(C:C,任职资格评分!C:Q,14,0)</f>
        <v>9</v>
      </c>
      <c r="I24" s="29">
        <f>VLOOKUP(C:C,笔试成绩!C:H,6,0)</f>
        <v>70</v>
      </c>
      <c r="J24" s="27" t="str">
        <f>VLOOKUP(C:C,胜任力测评!C:AU,45,0)</f>
        <v>70%</v>
      </c>
      <c r="K24" s="30">
        <f>VLOOKUP(C:C,第一轮面试得分!C:M,11,0)</f>
        <v>93.8</v>
      </c>
      <c r="L24" s="30">
        <f t="shared" si="0"/>
        <v>242.8</v>
      </c>
      <c r="M24" s="28">
        <v>3</v>
      </c>
      <c r="N24" s="28" t="s">
        <v>598</v>
      </c>
    </row>
    <row r="25" s="21" customFormat="1" customHeight="1" spans="1:14">
      <c r="A25" s="25">
        <v>4</v>
      </c>
      <c r="B25" s="25"/>
      <c r="C25" s="25" t="s">
        <v>119</v>
      </c>
      <c r="D25" s="25" t="s">
        <v>20</v>
      </c>
      <c r="E25" s="25" t="s">
        <v>113</v>
      </c>
      <c r="F25" s="25" t="s">
        <v>120</v>
      </c>
      <c r="G25" s="25" t="s">
        <v>47</v>
      </c>
      <c r="H25" s="25">
        <f>VLOOKUP(C:C,任职资格评分!C:Q,14,0)</f>
        <v>6</v>
      </c>
      <c r="I25" s="29">
        <f>VLOOKUP(C:C,笔试成绩!C:H,6,0)</f>
        <v>68</v>
      </c>
      <c r="J25" s="27" t="str">
        <f>VLOOKUP(C:C,胜任力测评!C:AU,45,0)</f>
        <v>73%</v>
      </c>
      <c r="K25" s="30">
        <f>VLOOKUP(C:C,第一轮面试得分!C:M,11,0)</f>
        <v>92.4</v>
      </c>
      <c r="L25" s="30">
        <f t="shared" si="0"/>
        <v>239.4</v>
      </c>
      <c r="M25" s="28">
        <v>4</v>
      </c>
      <c r="N25" s="28" t="s">
        <v>598</v>
      </c>
    </row>
    <row r="26" s="21" customFormat="1" customHeight="1" spans="1:14">
      <c r="A26" s="25">
        <v>5</v>
      </c>
      <c r="B26" s="25"/>
      <c r="C26" s="25" t="s">
        <v>129</v>
      </c>
      <c r="D26" s="25" t="s">
        <v>20</v>
      </c>
      <c r="E26" s="25" t="s">
        <v>113</v>
      </c>
      <c r="F26" s="25" t="s">
        <v>114</v>
      </c>
      <c r="G26" s="25" t="s">
        <v>47</v>
      </c>
      <c r="H26" s="25">
        <f>VLOOKUP(C:C,任职资格评分!C:Q,14,0)</f>
        <v>5</v>
      </c>
      <c r="I26" s="29">
        <f>VLOOKUP(C:C,笔试成绩!C:H,6,0)</f>
        <v>53</v>
      </c>
      <c r="J26" s="27" t="str">
        <f>VLOOKUP(C:C,胜任力测评!C:AU,45,0)</f>
        <v>77%</v>
      </c>
      <c r="K26" s="30">
        <f>VLOOKUP(C:C,第一轮面试得分!C:M,11,0)</f>
        <v>91.6</v>
      </c>
      <c r="L26" s="30">
        <f t="shared" si="0"/>
        <v>226.6</v>
      </c>
      <c r="M26" s="28">
        <v>5</v>
      </c>
      <c r="N26" s="28" t="s">
        <v>598</v>
      </c>
    </row>
    <row r="27" s="21" customFormat="1" customHeight="1" spans="1:14">
      <c r="A27" s="25">
        <v>6</v>
      </c>
      <c r="B27" s="25"/>
      <c r="C27" s="25" t="s">
        <v>134</v>
      </c>
      <c r="D27" s="25" t="s">
        <v>20</v>
      </c>
      <c r="E27" s="25" t="s">
        <v>113</v>
      </c>
      <c r="F27" s="25" t="s">
        <v>114</v>
      </c>
      <c r="G27" s="25" t="s">
        <v>47</v>
      </c>
      <c r="H27" s="25">
        <f>VLOOKUP(C:C,任职资格评分!C:Q,14,0)</f>
        <v>3</v>
      </c>
      <c r="I27" s="29">
        <f>VLOOKUP(C:C,笔试成绩!C:H,6,0)</f>
        <v>55</v>
      </c>
      <c r="J27" s="27" t="str">
        <f>VLOOKUP(C:C,胜任力测评!C:AU,45,0)</f>
        <v>76%</v>
      </c>
      <c r="K27" s="30">
        <f>VLOOKUP(C:C,第一轮面试得分!C:M,11,0)</f>
        <v>91.4</v>
      </c>
      <c r="L27" s="30">
        <f t="shared" si="0"/>
        <v>225.4</v>
      </c>
      <c r="M27" s="28">
        <v>6</v>
      </c>
      <c r="N27" s="28" t="s">
        <v>598</v>
      </c>
    </row>
    <row r="28" s="21" customFormat="1" customHeight="1" spans="1:14">
      <c r="A28" s="25">
        <v>7</v>
      </c>
      <c r="B28" s="25"/>
      <c r="C28" s="25" t="s">
        <v>135</v>
      </c>
      <c r="D28" s="25" t="s">
        <v>20</v>
      </c>
      <c r="E28" s="25" t="s">
        <v>113</v>
      </c>
      <c r="F28" s="25" t="s">
        <v>136</v>
      </c>
      <c r="G28" s="25" t="s">
        <v>23</v>
      </c>
      <c r="H28" s="25">
        <f>VLOOKUP(C:C,任职资格评分!C:Q,14,0)</f>
        <v>4</v>
      </c>
      <c r="I28" s="29">
        <f>VLOOKUP(C:C,笔试成绩!C:H,6,0)</f>
        <v>58</v>
      </c>
      <c r="J28" s="27" t="str">
        <f>VLOOKUP(C:C,胜任力测评!C:AU,45,0)</f>
        <v>68%</v>
      </c>
      <c r="K28" s="30">
        <f>VLOOKUP(C:C,第一轮面试得分!C:M,11,0)</f>
        <v>87.2</v>
      </c>
      <c r="L28" s="30">
        <f t="shared" si="0"/>
        <v>217.2</v>
      </c>
      <c r="M28" s="28">
        <v>7</v>
      </c>
      <c r="N28" s="28" t="s">
        <v>598</v>
      </c>
    </row>
    <row r="29" s="21" customFormat="1" customHeight="1" spans="1:14">
      <c r="A29" s="25">
        <v>8</v>
      </c>
      <c r="B29" s="25"/>
      <c r="C29" s="25" t="s">
        <v>121</v>
      </c>
      <c r="D29" s="25" t="s">
        <v>20</v>
      </c>
      <c r="E29" s="25" t="s">
        <v>113</v>
      </c>
      <c r="F29" s="25" t="s">
        <v>120</v>
      </c>
      <c r="G29" s="25" t="s">
        <v>47</v>
      </c>
      <c r="H29" s="25">
        <f>VLOOKUP(C:C,任职资格评分!C:Q,14,0)</f>
        <v>6</v>
      </c>
      <c r="I29" s="29">
        <f>VLOOKUP(C:C,笔试成绩!C:H,6,0)</f>
        <v>53</v>
      </c>
      <c r="J29" s="27" t="str">
        <f>VLOOKUP(C:C,胜任力测评!C:AU,45,0)</f>
        <v>59%</v>
      </c>
      <c r="K29" s="30">
        <f>VLOOKUP(C:C,第一轮面试得分!C:M,11,0)</f>
        <v>91.6</v>
      </c>
      <c r="L29" s="30">
        <f t="shared" si="0"/>
        <v>209.6</v>
      </c>
      <c r="M29" s="28">
        <v>8</v>
      </c>
      <c r="N29" s="28" t="s">
        <v>598</v>
      </c>
    </row>
    <row r="30" s="21" customFormat="1" customHeight="1" spans="1:14">
      <c r="A30" s="25">
        <v>9</v>
      </c>
      <c r="B30" s="25"/>
      <c r="C30" s="25" t="s">
        <v>144</v>
      </c>
      <c r="D30" s="25" t="s">
        <v>20</v>
      </c>
      <c r="E30" s="25" t="s">
        <v>113</v>
      </c>
      <c r="F30" s="25" t="s">
        <v>145</v>
      </c>
      <c r="G30" s="25" t="s">
        <v>47</v>
      </c>
      <c r="H30" s="25">
        <f>VLOOKUP(C:C,任职资格评分!C:Q,14,0)</f>
        <v>2</v>
      </c>
      <c r="I30" s="29">
        <f>VLOOKUP(C:C,笔试成绩!C:H,6,0)</f>
        <v>51</v>
      </c>
      <c r="J30" s="27" t="str">
        <f>VLOOKUP(C:C,胜任力测评!C:AU,45,0)</f>
        <v>70%</v>
      </c>
      <c r="K30" s="30">
        <f>VLOOKUP(C:C,第一轮面试得分!C:M,11,0)</f>
        <v>86.2</v>
      </c>
      <c r="L30" s="30">
        <f t="shared" si="0"/>
        <v>209.2</v>
      </c>
      <c r="M30" s="28">
        <v>9</v>
      </c>
      <c r="N30" s="28" t="s">
        <v>598</v>
      </c>
    </row>
    <row r="31" s="21" customFormat="1" customHeight="1" spans="1:14">
      <c r="A31" s="25">
        <v>10</v>
      </c>
      <c r="B31" s="25"/>
      <c r="C31" s="25" t="s">
        <v>138</v>
      </c>
      <c r="D31" s="25" t="s">
        <v>20</v>
      </c>
      <c r="E31" s="25" t="s">
        <v>113</v>
      </c>
      <c r="F31" s="25" t="s">
        <v>120</v>
      </c>
      <c r="G31" s="25" t="s">
        <v>47</v>
      </c>
      <c r="H31" s="25">
        <f>VLOOKUP(C:C,任职资格评分!C:Q,14,0)</f>
        <v>3</v>
      </c>
      <c r="I31" s="29">
        <f>VLOOKUP(C:C,笔试成绩!C:H,6,0)</f>
        <v>41</v>
      </c>
      <c r="J31" s="27" t="str">
        <f>VLOOKUP(C:C,胜任力测评!C:AU,45,0)</f>
        <v>63%</v>
      </c>
      <c r="K31" s="30">
        <f>VLOOKUP(C:C,第一轮面试得分!C:M,11,0)</f>
        <v>90.4</v>
      </c>
      <c r="L31" s="30">
        <f t="shared" si="0"/>
        <v>197.4</v>
      </c>
      <c r="M31" s="28">
        <v>10</v>
      </c>
      <c r="N31" s="28" t="s">
        <v>589</v>
      </c>
    </row>
    <row r="32" s="21" customFormat="1" customHeight="1" spans="1:14">
      <c r="A32" s="25">
        <v>11</v>
      </c>
      <c r="B32" s="25"/>
      <c r="C32" s="25" t="s">
        <v>140</v>
      </c>
      <c r="D32" s="25" t="s">
        <v>20</v>
      </c>
      <c r="E32" s="25" t="s">
        <v>141</v>
      </c>
      <c r="F32" s="25" t="s">
        <v>142</v>
      </c>
      <c r="G32" s="25" t="s">
        <v>23</v>
      </c>
      <c r="H32" s="25">
        <f>VLOOKUP(C:C,任职资格评分!C:Q,14,0)</f>
        <v>3</v>
      </c>
      <c r="I32" s="29">
        <f>VLOOKUP(C:C,笔试成绩!C:H,6,0)</f>
        <v>65</v>
      </c>
      <c r="J32" s="27" t="str">
        <f>VLOOKUP(C:C,胜任力测评!C:AU,45,0)</f>
        <v>39%</v>
      </c>
      <c r="K32" s="30">
        <f>VLOOKUP(C:C,第一轮面试得分!C:M,11,0)</f>
        <v>87.4</v>
      </c>
      <c r="L32" s="30">
        <f t="shared" si="0"/>
        <v>194.4</v>
      </c>
      <c r="M32" s="28">
        <v>11</v>
      </c>
      <c r="N32" s="28" t="s">
        <v>589</v>
      </c>
    </row>
    <row r="33" s="21" customFormat="1" customHeight="1" spans="1:14">
      <c r="A33" s="25">
        <v>12</v>
      </c>
      <c r="B33" s="25"/>
      <c r="C33" s="25" t="s">
        <v>139</v>
      </c>
      <c r="D33" s="25" t="s">
        <v>20</v>
      </c>
      <c r="E33" s="25" t="s">
        <v>113</v>
      </c>
      <c r="F33" s="25" t="s">
        <v>136</v>
      </c>
      <c r="G33" s="25" t="s">
        <v>23</v>
      </c>
      <c r="H33" s="25">
        <f>VLOOKUP(C:C,任职资格评分!C:Q,14,0)</f>
        <v>2</v>
      </c>
      <c r="I33" s="29">
        <f>VLOOKUP(C:C,笔试成绩!C:H,6,0)</f>
        <v>64</v>
      </c>
      <c r="J33" s="27" t="str">
        <f>VLOOKUP(C:C,胜任力测评!C:AU,45,0)</f>
        <v>40%</v>
      </c>
      <c r="K33" s="30">
        <f>VLOOKUP(C:C,第一轮面试得分!C:M,11,0)</f>
        <v>88.2</v>
      </c>
      <c r="L33" s="30">
        <f t="shared" si="0"/>
        <v>194.2</v>
      </c>
      <c r="M33" s="28">
        <v>12</v>
      </c>
      <c r="N33" s="28" t="s">
        <v>589</v>
      </c>
    </row>
    <row r="34" s="21" customFormat="1" customHeight="1" spans="1:14">
      <c r="A34" s="25">
        <v>13</v>
      </c>
      <c r="B34" s="25"/>
      <c r="C34" s="25" t="s">
        <v>131</v>
      </c>
      <c r="D34" s="25" t="s">
        <v>132</v>
      </c>
      <c r="E34" s="25" t="s">
        <v>113</v>
      </c>
      <c r="F34" s="25" t="s">
        <v>133</v>
      </c>
      <c r="G34" s="25" t="s">
        <v>47</v>
      </c>
      <c r="H34" s="25">
        <f>VLOOKUP(C:C,任职资格评分!C:Q,14,0)</f>
        <v>4</v>
      </c>
      <c r="I34" s="29">
        <f>VLOOKUP(C:C,笔试成绩!C:H,6,0)</f>
        <v>48</v>
      </c>
      <c r="J34" s="31">
        <v>0.34</v>
      </c>
      <c r="K34" s="30">
        <f>VLOOKUP(C:C,第一轮面试得分!C:M,11,0)</f>
        <v>90.6</v>
      </c>
      <c r="L34" s="30">
        <f t="shared" si="0"/>
        <v>176.6</v>
      </c>
      <c r="M34" s="28">
        <v>13</v>
      </c>
      <c r="N34" s="28" t="s">
        <v>599</v>
      </c>
    </row>
    <row r="35" s="21" customFormat="1" customHeight="1" spans="1:14">
      <c r="A35" s="25">
        <v>14</v>
      </c>
      <c r="B35" s="25"/>
      <c r="C35" s="25" t="s">
        <v>124</v>
      </c>
      <c r="D35" s="25" t="s">
        <v>125</v>
      </c>
      <c r="E35" s="25" t="s">
        <v>126</v>
      </c>
      <c r="F35" s="25" t="s">
        <v>127</v>
      </c>
      <c r="G35" s="25" t="s">
        <v>47</v>
      </c>
      <c r="H35" s="25">
        <f>VLOOKUP(C:C,任职资格评分!C:Q,14,0)</f>
        <v>5</v>
      </c>
      <c r="I35" s="29">
        <f>VLOOKUP(C:C,笔试成绩!C:H,6,0)</f>
        <v>0</v>
      </c>
      <c r="J35" s="27"/>
      <c r="K35" s="30">
        <f>VLOOKUP(C:C,第一轮面试得分!C:M,11,0)</f>
        <v>0</v>
      </c>
      <c r="L35" s="30">
        <f t="shared" si="0"/>
        <v>5</v>
      </c>
      <c r="M35" s="28">
        <v>14</v>
      </c>
      <c r="N35" s="28" t="s">
        <v>589</v>
      </c>
    </row>
  </sheetData>
  <mergeCells count="4">
    <mergeCell ref="B4:B9"/>
    <mergeCell ref="B10:B21"/>
    <mergeCell ref="B22:B35"/>
    <mergeCell ref="A1:N2"/>
  </mergeCells>
  <conditionalFormatting sqref="C5">
    <cfRule type="duplicateValues" dxfId="0" priority="4"/>
  </conditionalFormatting>
  <conditionalFormatting sqref="C13">
    <cfRule type="duplicateValues" dxfId="0" priority="2"/>
  </conditionalFormatting>
  <conditionalFormatting sqref="C16">
    <cfRule type="duplicateValues" dxfId="0" priority="3"/>
  </conditionalFormatting>
  <conditionalFormatting sqref="C3:C4 C6:C12">
    <cfRule type="duplicateValues" dxfId="0" priority="5"/>
  </conditionalFormatting>
  <conditionalFormatting sqref="C14:C15 C17 C18:C21">
    <cfRule type="duplicateValues" dxfId="0" priority="1"/>
  </conditionalFormatting>
  <dataValidations count="1">
    <dataValidation type="list" allowBlank="1" showInputMessage="1" showErrorMessage="1" sqref="G4:G12">
      <formula1>"男,女"</formula1>
    </dataValidation>
  </dataValidation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H23"/>
  <sheetViews>
    <sheetView tabSelected="1" topLeftCell="A10" workbookViewId="0">
      <selection activeCell="L12" sqref="L12"/>
    </sheetView>
  </sheetViews>
  <sheetFormatPr defaultColWidth="27.5" defaultRowHeight="36" customHeight="1" outlineLevelCol="7"/>
  <cols>
    <col min="1" max="1" width="5.5" style="1" customWidth="1"/>
    <col min="2" max="2" width="11.375" style="1" customWidth="1"/>
    <col min="3" max="3" width="6.5" style="1" customWidth="1"/>
    <col min="4" max="4" width="5.375" style="1" customWidth="1"/>
    <col min="5" max="5" width="23" style="2" customWidth="1"/>
    <col min="6" max="6" width="7.16666666666667" style="2" customWidth="1"/>
    <col min="7" max="7" width="4.66666666666667" style="1" customWidth="1"/>
    <col min="8" max="8" width="9.125" style="1" customWidth="1"/>
    <col min="9" max="13" width="5.5" style="1" customWidth="1"/>
    <col min="14" max="23" width="27.5" style="1" customWidth="1"/>
  </cols>
  <sheetData>
    <row r="1" customHeight="1" spans="1:8">
      <c r="A1" s="3" t="s">
        <v>600</v>
      </c>
      <c r="B1" s="3"/>
      <c r="C1" s="3"/>
      <c r="D1" s="3"/>
      <c r="E1" s="3"/>
      <c r="F1" s="3"/>
      <c r="G1" s="3"/>
      <c r="H1" s="3"/>
    </row>
    <row r="2" s="1" customFormat="1" ht="39" customHeight="1" spans="1:8">
      <c r="A2" s="3"/>
      <c r="B2" s="3"/>
      <c r="C2" s="3"/>
      <c r="D2" s="3"/>
      <c r="E2" s="3"/>
      <c r="F2" s="3"/>
      <c r="G2" s="3"/>
      <c r="H2" s="3"/>
    </row>
    <row r="3" s="1" customFormat="1" customHeight="1" spans="1:8">
      <c r="A3" s="4" t="s">
        <v>2</v>
      </c>
      <c r="B3" s="5" t="s">
        <v>3</v>
      </c>
      <c r="C3" s="5" t="s">
        <v>4</v>
      </c>
      <c r="D3" s="5" t="s">
        <v>8</v>
      </c>
      <c r="E3" s="6" t="s">
        <v>601</v>
      </c>
      <c r="F3" s="6" t="s">
        <v>17</v>
      </c>
      <c r="G3" s="6" t="s">
        <v>596</v>
      </c>
      <c r="H3" s="6" t="s">
        <v>602</v>
      </c>
    </row>
    <row r="4" s="1" customFormat="1" customHeight="1" spans="1:8">
      <c r="A4" s="4">
        <v>1</v>
      </c>
      <c r="B4" s="7" t="s">
        <v>46</v>
      </c>
      <c r="C4" s="8" t="s">
        <v>19</v>
      </c>
      <c r="D4" s="5" t="s">
        <v>23</v>
      </c>
      <c r="E4" s="9" t="s">
        <v>603</v>
      </c>
      <c r="F4" s="10">
        <v>90.2692307692308</v>
      </c>
      <c r="G4" s="6">
        <v>1</v>
      </c>
      <c r="H4" s="6" t="s">
        <v>604</v>
      </c>
    </row>
    <row r="5" s="1" customFormat="1" customHeight="1" spans="1:8">
      <c r="A5" s="4">
        <v>2</v>
      </c>
      <c r="B5" s="11"/>
      <c r="C5" s="8" t="s">
        <v>39</v>
      </c>
      <c r="D5" s="5" t="s">
        <v>23</v>
      </c>
      <c r="E5" s="9" t="s">
        <v>605</v>
      </c>
      <c r="F5" s="10">
        <v>89.0538461538462</v>
      </c>
      <c r="G5" s="6">
        <v>2</v>
      </c>
      <c r="H5" s="6" t="s">
        <v>604</v>
      </c>
    </row>
    <row r="6" s="1" customFormat="1" ht="40" customHeight="1" spans="1:8">
      <c r="A6" s="12">
        <v>3</v>
      </c>
      <c r="B6" s="11"/>
      <c r="C6" s="8" t="s">
        <v>53</v>
      </c>
      <c r="D6" s="13" t="s">
        <v>23</v>
      </c>
      <c r="E6" s="14" t="s">
        <v>606</v>
      </c>
      <c r="F6" s="15">
        <v>83.9384615384615</v>
      </c>
      <c r="G6" s="16">
        <v>3</v>
      </c>
      <c r="H6" s="16" t="s">
        <v>607</v>
      </c>
    </row>
    <row r="7" s="1" customFormat="1" ht="40" customHeight="1" spans="1:8">
      <c r="A7" s="5">
        <v>4</v>
      </c>
      <c r="B7" s="5" t="s">
        <v>61</v>
      </c>
      <c r="C7" s="8" t="s">
        <v>58</v>
      </c>
      <c r="D7" s="5" t="s">
        <v>23</v>
      </c>
      <c r="E7" s="17" t="s">
        <v>608</v>
      </c>
      <c r="F7" s="10">
        <v>92.4142857142857</v>
      </c>
      <c r="G7" s="6">
        <v>1</v>
      </c>
      <c r="H7" s="6" t="s">
        <v>604</v>
      </c>
    </row>
    <row r="8" s="1" customFormat="1" customHeight="1" spans="1:8">
      <c r="A8" s="5">
        <v>5</v>
      </c>
      <c r="B8" s="5"/>
      <c r="C8" s="8" t="s">
        <v>106</v>
      </c>
      <c r="D8" s="6" t="s">
        <v>47</v>
      </c>
      <c r="E8" s="17" t="s">
        <v>609</v>
      </c>
      <c r="F8" s="10">
        <v>90.0785714285714</v>
      </c>
      <c r="G8" s="6">
        <v>2</v>
      </c>
      <c r="H8" s="6" t="s">
        <v>604</v>
      </c>
    </row>
    <row r="9" s="1" customFormat="1" customHeight="1" spans="1:8">
      <c r="A9" s="5">
        <v>6</v>
      </c>
      <c r="B9" s="5"/>
      <c r="C9" s="8" t="s">
        <v>88</v>
      </c>
      <c r="D9" s="5" t="s">
        <v>23</v>
      </c>
      <c r="E9" s="17" t="s">
        <v>610</v>
      </c>
      <c r="F9" s="10">
        <v>89.4615384615385</v>
      </c>
      <c r="G9" s="6">
        <v>3</v>
      </c>
      <c r="H9" s="6" t="s">
        <v>604</v>
      </c>
    </row>
    <row r="10" s="1" customFormat="1" customHeight="1" spans="1:8">
      <c r="A10" s="5">
        <v>7</v>
      </c>
      <c r="B10" s="5"/>
      <c r="C10" s="8" t="s">
        <v>84</v>
      </c>
      <c r="D10" s="6" t="s">
        <v>47</v>
      </c>
      <c r="E10" s="17" t="s">
        <v>611</v>
      </c>
      <c r="F10" s="10">
        <v>88.2461538461538</v>
      </c>
      <c r="G10" s="6">
        <v>4</v>
      </c>
      <c r="H10" s="6" t="s">
        <v>604</v>
      </c>
    </row>
    <row r="11" s="1" customFormat="1" customHeight="1" spans="1:8">
      <c r="A11" s="5">
        <v>8</v>
      </c>
      <c r="B11" s="5"/>
      <c r="C11" s="8" t="s">
        <v>69</v>
      </c>
      <c r="D11" s="6" t="s">
        <v>47</v>
      </c>
      <c r="E11" s="17" t="s">
        <v>612</v>
      </c>
      <c r="F11" s="10">
        <v>87.0785714285714</v>
      </c>
      <c r="G11" s="6">
        <v>5</v>
      </c>
      <c r="H11" s="6" t="s">
        <v>604</v>
      </c>
    </row>
    <row r="12" s="1" customFormat="1" customHeight="1" spans="1:8">
      <c r="A12" s="5">
        <v>9</v>
      </c>
      <c r="B12" s="5"/>
      <c r="C12" s="8" t="s">
        <v>94</v>
      </c>
      <c r="D12" s="6" t="s">
        <v>47</v>
      </c>
      <c r="E12" s="9" t="s">
        <v>613</v>
      </c>
      <c r="F12" s="10">
        <v>85.1785714285714</v>
      </c>
      <c r="G12" s="6">
        <v>6</v>
      </c>
      <c r="H12" s="6" t="s">
        <v>607</v>
      </c>
    </row>
    <row r="13" s="1" customFormat="1" customHeight="1" spans="1:8">
      <c r="A13" s="5">
        <v>10</v>
      </c>
      <c r="B13" s="5"/>
      <c r="C13" s="8" t="s">
        <v>65</v>
      </c>
      <c r="D13" s="6" t="s">
        <v>47</v>
      </c>
      <c r="E13" s="9" t="s">
        <v>614</v>
      </c>
      <c r="F13" s="10">
        <v>83.9142857142857</v>
      </c>
      <c r="G13" s="6">
        <v>7</v>
      </c>
      <c r="H13" s="6" t="s">
        <v>607</v>
      </c>
    </row>
    <row r="14" s="1" customFormat="1" customHeight="1" spans="1:8">
      <c r="A14" s="5">
        <v>11</v>
      </c>
      <c r="B14" s="5" t="s">
        <v>615</v>
      </c>
      <c r="C14" s="8" t="s">
        <v>119</v>
      </c>
      <c r="D14" s="6" t="s">
        <v>47</v>
      </c>
      <c r="E14" s="9" t="s">
        <v>616</v>
      </c>
      <c r="F14" s="10">
        <v>91.6166666666667</v>
      </c>
      <c r="G14" s="6">
        <v>1</v>
      </c>
      <c r="H14" s="6" t="s">
        <v>604</v>
      </c>
    </row>
    <row r="15" s="1" customFormat="1" customHeight="1" spans="1:8">
      <c r="A15" s="5">
        <v>12</v>
      </c>
      <c r="B15" s="5"/>
      <c r="C15" s="8" t="s">
        <v>131</v>
      </c>
      <c r="D15" s="6" t="s">
        <v>47</v>
      </c>
      <c r="E15" s="9" t="s">
        <v>617</v>
      </c>
      <c r="F15" s="10">
        <v>89.3923076923077</v>
      </c>
      <c r="G15" s="6">
        <v>2</v>
      </c>
      <c r="H15" s="6" t="s">
        <v>604</v>
      </c>
    </row>
    <row r="16" s="1" customFormat="1" customHeight="1" spans="1:8">
      <c r="A16" s="5">
        <v>13</v>
      </c>
      <c r="B16" s="5"/>
      <c r="C16" s="8" t="s">
        <v>121</v>
      </c>
      <c r="D16" s="6" t="s">
        <v>47</v>
      </c>
      <c r="E16" s="9" t="s">
        <v>618</v>
      </c>
      <c r="F16" s="10">
        <v>89.0461538461538</v>
      </c>
      <c r="G16" s="6">
        <v>3</v>
      </c>
      <c r="H16" s="6" t="s">
        <v>604</v>
      </c>
    </row>
    <row r="17" s="1" customFormat="1" customHeight="1" spans="1:8">
      <c r="A17" s="5">
        <v>14</v>
      </c>
      <c r="B17" s="5"/>
      <c r="C17" s="8" t="s">
        <v>122</v>
      </c>
      <c r="D17" s="6" t="s">
        <v>47</v>
      </c>
      <c r="E17" s="9" t="s">
        <v>619</v>
      </c>
      <c r="F17" s="10">
        <v>88.3615384615385</v>
      </c>
      <c r="G17" s="6">
        <v>4</v>
      </c>
      <c r="H17" s="6" t="s">
        <v>604</v>
      </c>
    </row>
    <row r="18" s="1" customFormat="1" customHeight="1" spans="1:8">
      <c r="A18" s="5">
        <v>15</v>
      </c>
      <c r="B18" s="5"/>
      <c r="C18" s="8" t="s">
        <v>129</v>
      </c>
      <c r="D18" s="6" t="s">
        <v>47</v>
      </c>
      <c r="E18" s="9" t="s">
        <v>620</v>
      </c>
      <c r="F18" s="10">
        <v>87.0923076923077</v>
      </c>
      <c r="G18" s="6">
        <v>5</v>
      </c>
      <c r="H18" s="6" t="s">
        <v>604</v>
      </c>
    </row>
    <row r="19" s="1" customFormat="1" customHeight="1" spans="1:8">
      <c r="A19" s="5">
        <v>16</v>
      </c>
      <c r="B19" s="5"/>
      <c r="C19" s="8" t="s">
        <v>128</v>
      </c>
      <c r="D19" s="6" t="s">
        <v>23</v>
      </c>
      <c r="E19" s="9" t="s">
        <v>621</v>
      </c>
      <c r="F19" s="10">
        <v>86.3923076923077</v>
      </c>
      <c r="G19" s="6">
        <v>6</v>
      </c>
      <c r="H19" s="6" t="s">
        <v>604</v>
      </c>
    </row>
    <row r="20" s="1" customFormat="1" customHeight="1" spans="1:8">
      <c r="A20" s="5">
        <v>17</v>
      </c>
      <c r="B20" s="5"/>
      <c r="C20" s="8" t="s">
        <v>134</v>
      </c>
      <c r="D20" s="6" t="s">
        <v>47</v>
      </c>
      <c r="E20" s="9" t="s">
        <v>622</v>
      </c>
      <c r="F20" s="10">
        <v>86.0384615384615</v>
      </c>
      <c r="G20" s="6">
        <v>7</v>
      </c>
      <c r="H20" s="6" t="s">
        <v>604</v>
      </c>
    </row>
    <row r="21" s="1" customFormat="1" customHeight="1" spans="1:8">
      <c r="A21" s="5">
        <v>18</v>
      </c>
      <c r="B21" s="5"/>
      <c r="C21" s="8" t="s">
        <v>112</v>
      </c>
      <c r="D21" s="18" t="s">
        <v>47</v>
      </c>
      <c r="E21" s="19" t="s">
        <v>623</v>
      </c>
      <c r="F21" s="20">
        <v>85.7230769230769</v>
      </c>
      <c r="G21" s="6">
        <v>8</v>
      </c>
      <c r="H21" s="6" t="s">
        <v>607</v>
      </c>
    </row>
    <row r="22" s="1" customFormat="1" customHeight="1" spans="1:8">
      <c r="A22" s="5">
        <v>19</v>
      </c>
      <c r="B22" s="5"/>
      <c r="C22" s="8" t="s">
        <v>135</v>
      </c>
      <c r="D22" s="18" t="s">
        <v>23</v>
      </c>
      <c r="E22" s="19" t="s">
        <v>624</v>
      </c>
      <c r="F22" s="20">
        <v>83.3846153846154</v>
      </c>
      <c r="G22" s="6">
        <v>9</v>
      </c>
      <c r="H22" s="6" t="s">
        <v>607</v>
      </c>
    </row>
    <row r="23" customHeight="1" spans="1:8">
      <c r="A23" s="5">
        <v>20</v>
      </c>
      <c r="B23" s="5"/>
      <c r="C23" s="8" t="s">
        <v>144</v>
      </c>
      <c r="D23" s="18" t="s">
        <v>47</v>
      </c>
      <c r="E23" s="19" t="s">
        <v>625</v>
      </c>
      <c r="F23" s="20">
        <v>78.8384615384615</v>
      </c>
      <c r="G23" s="6">
        <v>10</v>
      </c>
      <c r="H23" s="6" t="s">
        <v>607</v>
      </c>
    </row>
  </sheetData>
  <mergeCells count="4">
    <mergeCell ref="B4:B6"/>
    <mergeCell ref="B7:B13"/>
    <mergeCell ref="B14:B23"/>
    <mergeCell ref="A1:H2"/>
  </mergeCells>
  <conditionalFormatting sqref="C3">
    <cfRule type="duplicateValues" dxfId="0" priority="11"/>
  </conditionalFormatting>
  <conditionalFormatting sqref="C9">
    <cfRule type="duplicateValues" dxfId="0" priority="2"/>
  </conditionalFormatting>
  <conditionalFormatting sqref="C4:C6">
    <cfRule type="duplicateValues" dxfId="0" priority="4"/>
  </conditionalFormatting>
  <conditionalFormatting sqref="C7:C8">
    <cfRule type="duplicateValues" dxfId="0" priority="3"/>
  </conditionalFormatting>
  <conditionalFormatting sqref="C10:C13">
    <cfRule type="duplicateValues" dxfId="0" priority="1"/>
  </conditionalFormatting>
  <dataValidations count="1">
    <dataValidation type="list" allowBlank="1" showInputMessage="1" showErrorMessage="1" sqref="D6 D4:D5 D7:D8">
      <formula1>"男,女"</formula1>
    </dataValidation>
  </dataValidations>
  <pageMargins left="0.7" right="0.7" top="0.75" bottom="0.75" header="0.3" footer="0.3"/>
  <pageSetup paperSize="9" scale="8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任职资格评分</vt:lpstr>
      <vt:lpstr>笔试成绩</vt:lpstr>
      <vt:lpstr>胜任力测评</vt:lpstr>
      <vt:lpstr>第一轮面试得分</vt:lpstr>
      <vt:lpstr>初试汇总得分</vt:lpstr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    真真切切</cp:lastModifiedBy>
  <dcterms:created xsi:type="dcterms:W3CDTF">2006-09-16T00:00:00Z</dcterms:created>
  <dcterms:modified xsi:type="dcterms:W3CDTF">2025-01-02T02:58:52Z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020CF0287E78439DA629CB1557349E90</vt:lpwstr>
  </property>
  <property fmtid="{D5CDD505-2E9C-101B-9397-08002B2CF9AE}" pid="3" name="KSOProductBuildVer">
    <vt:lpwstr>2052-11.8.2.12094</vt:lpwstr>
  </property>
</Properties>
</file>